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gos\Desktop\"/>
    </mc:Choice>
  </mc:AlternateContent>
  <xr:revisionPtr revIDLastSave="0" documentId="13_ncr:1_{DD4A5803-2BFC-4D7B-B258-C8567D80B0F1}" xr6:coauthVersionLast="47" xr6:coauthVersionMax="47" xr10:uidLastSave="{00000000-0000-0000-0000-000000000000}"/>
  <bookViews>
    <workbookView xWindow="-120" yWindow="-120" windowWidth="38640" windowHeight="21240" xr2:uid="{8609E402-0E18-CD46-8BC3-F0090E0D7C46}"/>
  </bookViews>
  <sheets>
    <sheet name="Uitleg" sheetId="4" r:id="rId1"/>
    <sheet name="Exploitatie" sheetId="2" r:id="rId2"/>
    <sheet name="Hypothee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2" l="1"/>
  <c r="C7" i="2"/>
  <c r="E30" i="2"/>
  <c r="B35" i="2"/>
  <c r="B22" i="2"/>
  <c r="B32" i="2" l="1"/>
  <c r="E32" i="2" s="1"/>
  <c r="F32" i="2" s="1"/>
  <c r="G32" i="2" s="1"/>
  <c r="H32" i="2" s="1"/>
  <c r="I32" i="2" s="1"/>
  <c r="J32" i="2" s="1"/>
  <c r="K32" i="2" s="1"/>
  <c r="L32" i="2" s="1"/>
  <c r="M32" i="2" s="1"/>
  <c r="N32" i="2" s="1"/>
  <c r="O32" i="2" s="1"/>
  <c r="B33" i="2"/>
  <c r="E33" i="2" s="1"/>
  <c r="C12" i="2"/>
  <c r="D7" i="3" l="1"/>
  <c r="C10" i="3" s="1"/>
  <c r="E10" i="3" s="1"/>
  <c r="D6" i="3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D41" i="3" s="1"/>
  <c r="E11" i="3" l="1"/>
  <c r="E12" i="3" s="1"/>
  <c r="E13" i="3" s="1"/>
  <c r="E14" i="3" s="1"/>
  <c r="E15" i="3" s="1"/>
  <c r="E16" i="3" s="1"/>
  <c r="E17" i="3" s="1"/>
  <c r="E18" i="3" s="1"/>
  <c r="E19" i="3" s="1"/>
  <c r="E20" i="3" s="1"/>
  <c r="E25" i="2"/>
  <c r="C4" i="2" s="1"/>
  <c r="D10" i="3"/>
  <c r="C11" i="3" l="1"/>
  <c r="F25" i="2" s="1"/>
  <c r="E26" i="2" s="1"/>
  <c r="F10" i="3"/>
  <c r="E27" i="2"/>
  <c r="E21" i="3"/>
  <c r="E22" i="3" s="1"/>
  <c r="E23" i="3" s="1"/>
  <c r="E24" i="3" s="1"/>
  <c r="E25" i="3" s="1"/>
  <c r="E26" i="3" s="1"/>
  <c r="E27" i="3" s="1"/>
  <c r="O26" i="2"/>
  <c r="C12" i="3" l="1"/>
  <c r="G25" i="2" s="1"/>
  <c r="F26" i="2" s="1"/>
  <c r="D11" i="3"/>
  <c r="F27" i="2" s="1"/>
  <c r="E28" i="3"/>
  <c r="F11" i="3" l="1"/>
  <c r="C13" i="3"/>
  <c r="D13" i="3" s="1"/>
  <c r="D12" i="3"/>
  <c r="G27" i="2" s="1"/>
  <c r="E29" i="3"/>
  <c r="F12" i="3" l="1"/>
  <c r="C14" i="3"/>
  <c r="D14" i="3" s="1"/>
  <c r="H25" i="2"/>
  <c r="G26" i="2" s="1"/>
  <c r="F13" i="3"/>
  <c r="H27" i="2"/>
  <c r="E30" i="3"/>
  <c r="C15" i="3" l="1"/>
  <c r="C16" i="3" s="1"/>
  <c r="I25" i="2"/>
  <c r="H26" i="2" s="1"/>
  <c r="F33" i="2"/>
  <c r="G33" i="2" s="1"/>
  <c r="H33" i="2" s="1"/>
  <c r="I33" i="2" s="1"/>
  <c r="J33" i="2" s="1"/>
  <c r="K33" i="2" s="1"/>
  <c r="L33" i="2" s="1"/>
  <c r="M33" i="2" s="1"/>
  <c r="N33" i="2" s="1"/>
  <c r="O33" i="2" s="1"/>
  <c r="F14" i="3"/>
  <c r="I27" i="2"/>
  <c r="E31" i="3"/>
  <c r="E18" i="2"/>
  <c r="D15" i="3" l="1"/>
  <c r="J27" i="2" s="1"/>
  <c r="J25" i="2"/>
  <c r="I26" i="2" s="1"/>
  <c r="D16" i="3"/>
  <c r="K25" i="2"/>
  <c r="E32" i="3"/>
  <c r="C17" i="3"/>
  <c r="B36" i="2"/>
  <c r="E34" i="2"/>
  <c r="E31" i="2"/>
  <c r="F30" i="2"/>
  <c r="G30" i="2" s="1"/>
  <c r="H30" i="2" s="1"/>
  <c r="I30" i="2" s="1"/>
  <c r="J30" i="2" s="1"/>
  <c r="K30" i="2" s="1"/>
  <c r="L30" i="2" s="1"/>
  <c r="M30" i="2" s="1"/>
  <c r="N30" i="2" s="1"/>
  <c r="O30" i="2" s="1"/>
  <c r="F15" i="3" l="1"/>
  <c r="J26" i="2"/>
  <c r="D17" i="3"/>
  <c r="L25" i="2"/>
  <c r="F16" i="3"/>
  <c r="K27" i="2"/>
  <c r="E33" i="3"/>
  <c r="C18" i="3"/>
  <c r="E35" i="2"/>
  <c r="F35" i="2" s="1"/>
  <c r="G35" i="2" s="1"/>
  <c r="H35" i="2" s="1"/>
  <c r="I35" i="2" s="1"/>
  <c r="J35" i="2" s="1"/>
  <c r="K35" i="2" s="1"/>
  <c r="L35" i="2" s="1"/>
  <c r="M35" i="2" s="1"/>
  <c r="N35" i="2" s="1"/>
  <c r="O35" i="2" s="1"/>
  <c r="F31" i="2"/>
  <c r="G31" i="2" s="1"/>
  <c r="F34" i="2"/>
  <c r="G34" i="2" s="1"/>
  <c r="H34" i="2" s="1"/>
  <c r="I34" i="2" s="1"/>
  <c r="J34" i="2" s="1"/>
  <c r="K34" i="2" s="1"/>
  <c r="L34" i="2" s="1"/>
  <c r="M34" i="2" s="1"/>
  <c r="N34" i="2" s="1"/>
  <c r="O34" i="2" s="1"/>
  <c r="F18" i="2"/>
  <c r="D18" i="3" l="1"/>
  <c r="M25" i="2"/>
  <c r="L26" i="2" s="1"/>
  <c r="K26" i="2"/>
  <c r="F17" i="3"/>
  <c r="L27" i="2"/>
  <c r="E34" i="3"/>
  <c r="C19" i="3"/>
  <c r="H31" i="2"/>
  <c r="I31" i="2" s="1"/>
  <c r="J31" i="2" s="1"/>
  <c r="K31" i="2" s="1"/>
  <c r="L31" i="2" s="1"/>
  <c r="M31" i="2" s="1"/>
  <c r="N31" i="2" s="1"/>
  <c r="O31" i="2" s="1"/>
  <c r="E36" i="2"/>
  <c r="E38" i="2" s="1"/>
  <c r="E41" i="2" s="1"/>
  <c r="G18" i="2"/>
  <c r="D19" i="3" l="1"/>
  <c r="N25" i="2"/>
  <c r="M26" i="2" s="1"/>
  <c r="F18" i="3"/>
  <c r="M27" i="2"/>
  <c r="E35" i="3"/>
  <c r="C20" i="3"/>
  <c r="E39" i="2"/>
  <c r="E42" i="2" s="1"/>
  <c r="F36" i="2"/>
  <c r="F38" i="2" s="1"/>
  <c r="F41" i="2" s="1"/>
  <c r="H18" i="2"/>
  <c r="D20" i="3" l="1"/>
  <c r="O25" i="2"/>
  <c r="N26" i="2" s="1"/>
  <c r="F19" i="3"/>
  <c r="N27" i="2"/>
  <c r="E36" i="3"/>
  <c r="C21" i="3"/>
  <c r="D21" i="3" s="1"/>
  <c r="F21" i="3" s="1"/>
  <c r="G36" i="2"/>
  <c r="G38" i="2" s="1"/>
  <c r="G39" i="2" s="1"/>
  <c r="G42" i="2" s="1"/>
  <c r="F39" i="2"/>
  <c r="F42" i="2" s="1"/>
  <c r="I18" i="2"/>
  <c r="J18" i="2" s="1"/>
  <c r="K18" i="2" s="1"/>
  <c r="L18" i="2" s="1"/>
  <c r="M18" i="2" s="1"/>
  <c r="N18" i="2" s="1"/>
  <c r="O18" i="2" s="1"/>
  <c r="F20" i="3" l="1"/>
  <c r="O27" i="2"/>
  <c r="E37" i="3"/>
  <c r="C22" i="3"/>
  <c r="D22" i="3" s="1"/>
  <c r="F22" i="3" s="1"/>
  <c r="H36" i="2"/>
  <c r="H38" i="2" s="1"/>
  <c r="H41" i="2" s="1"/>
  <c r="G41" i="2"/>
  <c r="E38" i="3" l="1"/>
  <c r="C23" i="3"/>
  <c r="D23" i="3" s="1"/>
  <c r="F23" i="3" s="1"/>
  <c r="I36" i="2"/>
  <c r="I38" i="2" s="1"/>
  <c r="I39" i="2" s="1"/>
  <c r="I42" i="2" s="1"/>
  <c r="K36" i="2"/>
  <c r="K38" i="2" s="1"/>
  <c r="K41" i="2" s="1"/>
  <c r="H39" i="2"/>
  <c r="H42" i="2" s="1"/>
  <c r="E39" i="3" l="1"/>
  <c r="C24" i="3"/>
  <c r="D24" i="3" s="1"/>
  <c r="I41" i="2"/>
  <c r="J36" i="2"/>
  <c r="J38" i="2" s="1"/>
  <c r="J41" i="2" s="1"/>
  <c r="L36" i="2"/>
  <c r="L38" i="2" s="1"/>
  <c r="L41" i="2" s="1"/>
  <c r="K39" i="2"/>
  <c r="K42" i="2" s="1"/>
  <c r="E40" i="3" l="1"/>
  <c r="C25" i="3"/>
  <c r="F24" i="3"/>
  <c r="J39" i="2"/>
  <c r="J42" i="2" s="1"/>
  <c r="M36" i="2"/>
  <c r="M38" i="2" s="1"/>
  <c r="M41" i="2" s="1"/>
  <c r="L39" i="2"/>
  <c r="L42" i="2" s="1"/>
  <c r="C26" i="3" l="1"/>
  <c r="D25" i="3"/>
  <c r="F25" i="3" s="1"/>
  <c r="E41" i="3"/>
  <c r="F41" i="3" s="1"/>
  <c r="N36" i="2"/>
  <c r="N38" i="2" s="1"/>
  <c r="N41" i="2" s="1"/>
  <c r="M39" i="2"/>
  <c r="M42" i="2" s="1"/>
  <c r="C27" i="3" l="1"/>
  <c r="D26" i="3"/>
  <c r="F26" i="3" s="1"/>
  <c r="O36" i="2"/>
  <c r="O38" i="2" s="1"/>
  <c r="O41" i="2" s="1"/>
  <c r="N39" i="2"/>
  <c r="N42" i="2" s="1"/>
  <c r="C28" i="3" l="1"/>
  <c r="D27" i="3"/>
  <c r="F27" i="3" s="1"/>
  <c r="O39" i="2"/>
  <c r="O42" i="2" s="1"/>
  <c r="C29" i="3" l="1"/>
  <c r="D28" i="3"/>
  <c r="F28" i="3" s="1"/>
  <c r="C30" i="3" l="1"/>
  <c r="D29" i="3"/>
  <c r="F29" i="3" s="1"/>
  <c r="C31" i="3" l="1"/>
  <c r="D30" i="3"/>
  <c r="F30" i="3" s="1"/>
  <c r="C32" i="3" l="1"/>
  <c r="D31" i="3"/>
  <c r="F31" i="3" s="1"/>
  <c r="C33" i="3" l="1"/>
  <c r="D32" i="3"/>
  <c r="F32" i="3" s="1"/>
  <c r="C34" i="3" l="1"/>
  <c r="D33" i="3"/>
  <c r="F33" i="3" s="1"/>
  <c r="C35" i="3" l="1"/>
  <c r="D34" i="3"/>
  <c r="F34" i="3" s="1"/>
  <c r="C36" i="3" l="1"/>
  <c r="D35" i="3"/>
  <c r="F35" i="3" s="1"/>
  <c r="C37" i="3" l="1"/>
  <c r="D36" i="3"/>
  <c r="F36" i="3" s="1"/>
  <c r="C38" i="3" l="1"/>
  <c r="D37" i="3"/>
  <c r="F37" i="3" s="1"/>
  <c r="C39" i="3" l="1"/>
  <c r="D38" i="3"/>
  <c r="F38" i="3" s="1"/>
  <c r="C40" i="3" l="1"/>
  <c r="D39" i="3"/>
  <c r="F39" i="3" s="1"/>
  <c r="C41" i="3" l="1"/>
  <c r="D40" i="3"/>
  <c r="F40" i="3" s="1"/>
</calcChain>
</file>

<file path=xl/sharedStrings.xml><?xml version="1.0" encoding="utf-8"?>
<sst xmlns="http://schemas.openxmlformats.org/spreadsheetml/2006/main" count="49" uniqueCount="43">
  <si>
    <t>Beheer</t>
  </si>
  <si>
    <t>Totaal rendement</t>
  </si>
  <si>
    <t>Taxatie kosten</t>
  </si>
  <si>
    <t>Taxatie waarde</t>
  </si>
  <si>
    <t>Huuropbrengsten</t>
  </si>
  <si>
    <t>Inflatie</t>
  </si>
  <si>
    <t>Loan to value</t>
  </si>
  <si>
    <t>Rente</t>
  </si>
  <si>
    <t>Aflossing</t>
  </si>
  <si>
    <t xml:space="preserve">Hypotheek </t>
  </si>
  <si>
    <t>OZB</t>
  </si>
  <si>
    <t>Rioolheffing</t>
  </si>
  <si>
    <t>Totale lasten</t>
  </si>
  <si>
    <t>Netto huuropbrengsten</t>
  </si>
  <si>
    <t>Totaal indirect rendement</t>
  </si>
  <si>
    <t>Huurindexatie</t>
  </si>
  <si>
    <t>Financieringslasten</t>
  </si>
  <si>
    <t>Totaal</t>
  </si>
  <si>
    <t>DISCLAIMER</t>
  </si>
  <si>
    <t>Aan deze exploitatiebegroting kunnen geen rechten worden ontleend.</t>
  </si>
  <si>
    <t>Leningdeel</t>
  </si>
  <si>
    <t>Looptijd</t>
  </si>
  <si>
    <t>30 jaar</t>
  </si>
  <si>
    <t>Jaar</t>
  </si>
  <si>
    <t>Maandlast</t>
  </si>
  <si>
    <t>Restant (aflos vrij)</t>
  </si>
  <si>
    <t>Annuitair</t>
  </si>
  <si>
    <t xml:space="preserve">Aflossingsvrij </t>
  </si>
  <si>
    <t>Percentage</t>
  </si>
  <si>
    <t>Bedrag</t>
  </si>
  <si>
    <t>Koopsom</t>
  </si>
  <si>
    <t>Overdrachtbelasting</t>
  </si>
  <si>
    <t>Reservering onderhoud</t>
  </si>
  <si>
    <t>Mutatie/  leegstand reserve</t>
  </si>
  <si>
    <t>Notaris kosten</t>
  </si>
  <si>
    <t>Benodigd eigenvermogen</t>
  </si>
  <si>
    <t>Direct rendement</t>
  </si>
  <si>
    <t>Verbouwkingskosten (incl. btw)</t>
  </si>
  <si>
    <t>Makelaars kosten (incl. btw)</t>
  </si>
  <si>
    <t>Exploitatielasten</t>
  </si>
  <si>
    <t>Adres</t>
  </si>
  <si>
    <t>EXPLOITATIEBEGROTING</t>
  </si>
  <si>
    <t>VvE bijdrage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</si>
</sst>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€&quot;\ * #,##0.00_);_(&quot;€&quot;\ * \(#,##0.00\);_(&quot;€&quot;\ * &quot;-&quot;??_);_(@_)"/>
    <numFmt numFmtId="165" formatCode="0.0000%"/>
    <numFmt numFmtId="166" formatCode="0.0%"/>
    <numFmt numFmtId="167" formatCode="&quot;Exploitatiebegroting&quot;0"/>
    <numFmt numFmtId="168" formatCode="&quot;Exploitatiebegroting&quot;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theme="1"/>
      <name val="Franklin Gothic Book"/>
      <family val="2"/>
    </font>
    <font>
      <b/>
      <sz val="18"/>
      <color theme="0"/>
      <name val="Franklin Gothic Book"/>
      <family val="2"/>
    </font>
    <font>
      <b/>
      <sz val="12"/>
      <color theme="1"/>
      <name val="Franklin Gothic Book"/>
      <family val="2"/>
    </font>
    <font>
      <sz val="12"/>
      <color rgb="FF0000FF"/>
      <name val="Franklin Gothic Book"/>
      <family val="2"/>
    </font>
    <font>
      <b/>
      <u/>
      <sz val="12"/>
      <color theme="1"/>
      <name val="Franklin Gothic Book"/>
      <family val="2"/>
    </font>
    <font>
      <b/>
      <sz val="14"/>
      <color theme="0"/>
      <name val="Franklin Gothic Book"/>
      <family val="2"/>
    </font>
    <font>
      <sz val="12"/>
      <color theme="0"/>
      <name val="Franklin Gothic Book"/>
      <family val="2"/>
    </font>
    <font>
      <sz val="18"/>
      <color rgb="FF0000FF"/>
      <name val="Franklin Gothic Boo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/>
    <xf numFmtId="0" fontId="0" fillId="2" borderId="9" xfId="0" applyFill="1" applyBorder="1"/>
    <xf numFmtId="0" fontId="0" fillId="2" borderId="11" xfId="0" applyFill="1" applyBorder="1"/>
    <xf numFmtId="164" fontId="0" fillId="2" borderId="0" xfId="0" applyNumberFormat="1" applyFill="1"/>
    <xf numFmtId="10" fontId="0" fillId="2" borderId="0" xfId="0" applyNumberFormat="1" applyFill="1"/>
    <xf numFmtId="0" fontId="0" fillId="2" borderId="12" xfId="0" applyFill="1" applyBorder="1"/>
    <xf numFmtId="0" fontId="0" fillId="2" borderId="14" xfId="0" applyFill="1" applyBorder="1"/>
    <xf numFmtId="0" fontId="4" fillId="5" borderId="16" xfId="0" applyFont="1" applyFill="1" applyBorder="1"/>
    <xf numFmtId="0" fontId="4" fillId="5" borderId="17" xfId="0" applyFont="1" applyFill="1" applyBorder="1"/>
    <xf numFmtId="0" fontId="5" fillId="5" borderId="16" xfId="0" applyFont="1" applyFill="1" applyBorder="1"/>
    <xf numFmtId="0" fontId="5" fillId="5" borderId="15" xfId="0" applyFont="1" applyFill="1" applyBorder="1"/>
    <xf numFmtId="0" fontId="0" fillId="6" borderId="0" xfId="0" applyFill="1"/>
    <xf numFmtId="0" fontId="6" fillId="5" borderId="4" xfId="0" applyFont="1" applyFill="1" applyBorder="1"/>
    <xf numFmtId="0" fontId="6" fillId="5" borderId="5" xfId="0" applyFont="1" applyFill="1" applyBorder="1"/>
    <xf numFmtId="0" fontId="6" fillId="5" borderId="13" xfId="0" applyFont="1" applyFill="1" applyBorder="1"/>
    <xf numFmtId="0" fontId="6" fillId="5" borderId="4" xfId="0" applyFont="1" applyFill="1" applyBorder="1" applyAlignment="1">
      <alignment horizontal="center"/>
    </xf>
    <xf numFmtId="164" fontId="0" fillId="0" borderId="10" xfId="0" applyNumberFormat="1" applyBorder="1"/>
    <xf numFmtId="164" fontId="0" fillId="0" borderId="10" xfId="1" applyFont="1" applyBorder="1"/>
    <xf numFmtId="0" fontId="0" fillId="2" borderId="18" xfId="0" applyFill="1" applyBorder="1"/>
    <xf numFmtId="0" fontId="2" fillId="0" borderId="10" xfId="0" applyFont="1" applyBorder="1" applyAlignment="1">
      <alignment horizontal="center"/>
    </xf>
    <xf numFmtId="10" fontId="7" fillId="2" borderId="0" xfId="0" applyNumberFormat="1" applyFont="1" applyFill="1"/>
    <xf numFmtId="9" fontId="7" fillId="2" borderId="0" xfId="2" applyFont="1" applyFill="1" applyBorder="1"/>
    <xf numFmtId="0" fontId="7" fillId="2" borderId="0" xfId="0" applyFont="1" applyFill="1"/>
    <xf numFmtId="9" fontId="7" fillId="2" borderId="0" xfId="0" applyNumberFormat="1" applyFont="1" applyFill="1"/>
    <xf numFmtId="0" fontId="8" fillId="2" borderId="14" xfId="0" applyFont="1" applyFill="1" applyBorder="1"/>
    <xf numFmtId="0" fontId="8" fillId="2" borderId="6" xfId="0" applyFont="1" applyFill="1" applyBorder="1"/>
    <xf numFmtId="0" fontId="8" fillId="2" borderId="7" xfId="0" applyFont="1" applyFill="1" applyBorder="1"/>
    <xf numFmtId="0" fontId="8" fillId="4" borderId="0" xfId="0" applyFont="1" applyFill="1"/>
    <xf numFmtId="0" fontId="10" fillId="3" borderId="2" xfId="0" applyFont="1" applyFill="1" applyBorder="1"/>
    <xf numFmtId="0" fontId="8" fillId="2" borderId="0" xfId="0" applyFont="1" applyFill="1"/>
    <xf numFmtId="164" fontId="8" fillId="2" borderId="0" xfId="0" applyNumberFormat="1" applyFont="1" applyFill="1"/>
    <xf numFmtId="0" fontId="8" fillId="2" borderId="9" xfId="0" applyFont="1" applyFill="1" applyBorder="1"/>
    <xf numFmtId="164" fontId="11" fillId="7" borderId="10" xfId="1" applyFont="1" applyFill="1" applyBorder="1"/>
    <xf numFmtId="166" fontId="11" fillId="2" borderId="0" xfId="0" applyNumberFormat="1" applyFont="1" applyFill="1" applyAlignment="1">
      <alignment horizontal="right"/>
    </xf>
    <xf numFmtId="164" fontId="8" fillId="7" borderId="10" xfId="1" applyFont="1" applyFill="1" applyBorder="1"/>
    <xf numFmtId="10" fontId="11" fillId="2" borderId="0" xfId="0" applyNumberFormat="1" applyFont="1" applyFill="1"/>
    <xf numFmtId="0" fontId="10" fillId="3" borderId="3" xfId="0" applyFont="1" applyFill="1" applyBorder="1"/>
    <xf numFmtId="0" fontId="8" fillId="2" borderId="11" xfId="0" applyFont="1" applyFill="1" applyBorder="1"/>
    <xf numFmtId="164" fontId="8" fillId="2" borderId="3" xfId="1" applyFont="1" applyFill="1" applyBorder="1"/>
    <xf numFmtId="9" fontId="10" fillId="2" borderId="0" xfId="0" applyNumberFormat="1" applyFont="1" applyFill="1"/>
    <xf numFmtId="164" fontId="8" fillId="0" borderId="0" xfId="0" applyNumberFormat="1" applyFont="1"/>
    <xf numFmtId="0" fontId="10" fillId="2" borderId="8" xfId="0" applyFont="1" applyFill="1" applyBorder="1"/>
    <xf numFmtId="164" fontId="10" fillId="2" borderId="0" xfId="1" applyFont="1" applyFill="1" applyBorder="1"/>
    <xf numFmtId="0" fontId="8" fillId="2" borderId="8" xfId="0" applyFont="1" applyFill="1" applyBorder="1"/>
    <xf numFmtId="164" fontId="8" fillId="2" borderId="0" xfId="1" applyFont="1" applyFill="1" applyBorder="1"/>
    <xf numFmtId="164" fontId="11" fillId="2" borderId="10" xfId="1" applyFont="1" applyFill="1" applyBorder="1"/>
    <xf numFmtId="0" fontId="10" fillId="2" borderId="0" xfId="0" applyFont="1" applyFill="1" applyAlignment="1">
      <alignment horizontal="center"/>
    </xf>
    <xf numFmtId="164" fontId="8" fillId="2" borderId="9" xfId="1" applyFont="1" applyFill="1" applyBorder="1"/>
    <xf numFmtId="9" fontId="8" fillId="2" borderId="10" xfId="0" applyNumberFormat="1" applyFont="1" applyFill="1" applyBorder="1"/>
    <xf numFmtId="0" fontId="12" fillId="3" borderId="2" xfId="0" applyFont="1" applyFill="1" applyBorder="1"/>
    <xf numFmtId="164" fontId="8" fillId="2" borderId="8" xfId="1" applyFont="1" applyFill="1" applyBorder="1"/>
    <xf numFmtId="165" fontId="8" fillId="2" borderId="0" xfId="1" applyNumberFormat="1" applyFont="1" applyFill="1" applyBorder="1"/>
    <xf numFmtId="9" fontId="11" fillId="2" borderId="0" xfId="2" applyFont="1" applyFill="1" applyBorder="1"/>
    <xf numFmtId="9" fontId="11" fillId="2" borderId="11" xfId="1" applyNumberFormat="1" applyFont="1" applyFill="1" applyBorder="1"/>
    <xf numFmtId="164" fontId="8" fillId="2" borderId="11" xfId="1" applyFont="1" applyFill="1" applyBorder="1"/>
    <xf numFmtId="164" fontId="8" fillId="2" borderId="12" xfId="1" applyFont="1" applyFill="1" applyBorder="1"/>
    <xf numFmtId="164" fontId="8" fillId="2" borderId="9" xfId="0" applyNumberFormat="1" applyFont="1" applyFill="1" applyBorder="1"/>
    <xf numFmtId="10" fontId="8" fillId="2" borderId="8" xfId="0" applyNumberFormat="1" applyFont="1" applyFill="1" applyBorder="1"/>
    <xf numFmtId="10" fontId="8" fillId="2" borderId="0" xfId="0" applyNumberFormat="1" applyFont="1" applyFill="1"/>
    <xf numFmtId="10" fontId="8" fillId="2" borderId="9" xfId="0" applyNumberFormat="1" applyFont="1" applyFill="1" applyBorder="1"/>
    <xf numFmtId="0" fontId="13" fillId="5" borderId="15" xfId="0" applyFont="1" applyFill="1" applyBorder="1"/>
    <xf numFmtId="0" fontId="13" fillId="5" borderId="16" xfId="0" applyFont="1" applyFill="1" applyBorder="1"/>
    <xf numFmtId="0" fontId="14" fillId="5" borderId="16" xfId="0" applyFont="1" applyFill="1" applyBorder="1"/>
    <xf numFmtId="0" fontId="14" fillId="5" borderId="17" xfId="0" applyFont="1" applyFill="1" applyBorder="1"/>
    <xf numFmtId="10" fontId="11" fillId="2" borderId="10" xfId="0" applyNumberFormat="1" applyFont="1" applyFill="1" applyBorder="1"/>
    <xf numFmtId="164" fontId="8" fillId="2" borderId="10" xfId="1" applyFont="1" applyFill="1" applyBorder="1"/>
    <xf numFmtId="164" fontId="8" fillId="2" borderId="3" xfId="0" applyNumberFormat="1" applyFont="1" applyFill="1" applyBorder="1"/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168" fontId="15" fillId="2" borderId="4" xfId="0" applyNumberFormat="1" applyFont="1" applyFill="1" applyBorder="1" applyAlignment="1">
      <alignment horizontal="center"/>
    </xf>
    <xf numFmtId="167" fontId="9" fillId="5" borderId="4" xfId="0" applyNumberFormat="1" applyFont="1" applyFill="1" applyBorder="1" applyAlignment="1">
      <alignment horizontal="center"/>
    </xf>
    <xf numFmtId="167" fontId="9" fillId="5" borderId="5" xfId="0" applyNumberFormat="1" applyFont="1" applyFill="1" applyBorder="1" applyAlignment="1">
      <alignment horizontal="center"/>
    </xf>
    <xf numFmtId="167" fontId="9" fillId="5" borderId="13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406400</xdr:colOff>
      <xdr:row>3</xdr:row>
      <xdr:rowOff>122280</xdr:rowOff>
    </xdr:from>
    <xdr:to>
      <xdr:col>11</xdr:col>
      <xdr:colOff>584200</xdr:colOff>
      <xdr:row>45</xdr:row>
      <xdr:rowOff>11669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AA8000C-4879-D5A0-B49E-1492434BB8CE}"/>
            </a:ext>
          </a:extLst>
        </xdr:cNvPr>
        <xdr:cNvSpPr txBox="1"/>
      </xdr:nvSpPr>
      <xdr:spPr>
        <a:xfrm>
          <a:off x="1243055" y="720810"/>
          <a:ext cx="8544354" cy="82688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r>
            <a:rPr lang="en-GB" sz="1100" i="1" baseline="0"/>
            <a:t>Let op: Alle onderstaande bedragen zijn incl btw. </a:t>
          </a:r>
          <a:br>
            <a:rPr lang="en-GB" sz="1100" baseline="0"/>
          </a:br>
          <a:br>
            <a:rPr lang="en-GB" sz="1100" baseline="0"/>
          </a:br>
          <a:r>
            <a:rPr lang="en-GB" sz="1100" b="1" baseline="0"/>
            <a:t>Stap 1. Zorg dat je de volgende informatie voorhanden hebt:</a:t>
          </a:r>
          <a:br>
            <a:rPr lang="en-GB" sz="1100" b="1" baseline="0"/>
          </a:br>
          <a:endParaRPr lang="en-GB" sz="1100" b="1" baseline="0"/>
        </a:p>
        <a:p>
          <a:r>
            <a:rPr lang="en-GB" sz="1100" b="0" baseline="0"/>
            <a:t>- Het adres</a:t>
          </a:r>
          <a:br>
            <a:rPr lang="en-GB" sz="1100" b="1" baseline="0"/>
          </a:br>
          <a:br>
            <a:rPr lang="en-GB" sz="1100" b="1" baseline="0"/>
          </a:br>
          <a:r>
            <a:rPr lang="en-GB" sz="1100" baseline="0"/>
            <a:t>- Koopsom</a:t>
          </a:r>
          <a:br>
            <a:rPr lang="en-GB" sz="1100" baseline="0"/>
          </a:br>
          <a:r>
            <a:rPr lang="en-GB" sz="1100" baseline="0"/>
            <a:t>- Koop je met kosten koper of vrij op naam?</a:t>
          </a:r>
        </a:p>
        <a:p>
          <a:r>
            <a:rPr lang="en-GB" sz="1100" baseline="0"/>
            <a:t>- Notariskosten (leveringsakte / hypotheekakte)</a:t>
          </a:r>
        </a:p>
        <a:p>
          <a:r>
            <a:rPr lang="en-GB" sz="1100" baseline="0"/>
            <a:t>- Eventuele makelaarskosten (incl. btw)</a:t>
          </a:r>
        </a:p>
        <a:p>
          <a:r>
            <a:rPr lang="en-GB" sz="1100" baseline="0"/>
            <a:t>- Eventuele verbouwingskosten (incl. btw)</a:t>
          </a:r>
        </a:p>
        <a:p>
          <a:r>
            <a:rPr lang="en-GB" sz="1100" baseline="0"/>
            <a:t>- Taxatiekosten</a:t>
          </a:r>
        </a:p>
        <a:p>
          <a:endParaRPr lang="en-GB" sz="1100" baseline="0"/>
        </a:p>
        <a:p>
          <a:r>
            <a:rPr lang="en-GB" sz="1100" baseline="0"/>
            <a:t>- Taxatiewaarde</a:t>
          </a:r>
        </a:p>
        <a:p>
          <a:r>
            <a:rPr lang="en-GB" sz="1100" baseline="0"/>
            <a:t>- Netto huuropbrengsten</a:t>
          </a:r>
        </a:p>
        <a:p>
          <a:r>
            <a:rPr lang="en-GB" sz="1100" baseline="0"/>
            <a:t>- Gemiddelde huurindexatie per jaar</a:t>
          </a:r>
        </a:p>
        <a:p>
          <a:r>
            <a:rPr lang="en-GB" sz="1100" baseline="0"/>
            <a:t>- Gemiddelde inflatiepercentage per jaar </a:t>
          </a:r>
        </a:p>
        <a:p>
          <a:endParaRPr lang="en-GB" sz="1100" b="0" u="none" baseline="0"/>
        </a:p>
        <a:p>
          <a:r>
            <a:rPr lang="en-GB" sz="1100" b="1" baseline="0"/>
            <a:t>-</a:t>
          </a:r>
          <a:r>
            <a:rPr lang="en-GB" sz="1100" b="0" baseline="0"/>
            <a:t> OZB belasting</a:t>
          </a:r>
        </a:p>
        <a:p>
          <a:r>
            <a:rPr lang="en-GB" sz="1100" b="0" baseline="0"/>
            <a:t>- Rioolheffing</a:t>
          </a:r>
        </a:p>
        <a:p>
          <a:r>
            <a:rPr lang="en-GB" sz="1100" b="0" baseline="0"/>
            <a:t>- Mutatie / leegstand reserve</a:t>
          </a:r>
          <a:br>
            <a:rPr lang="en-GB" sz="1100" b="0" baseline="0"/>
          </a:br>
          <a:r>
            <a:rPr lang="en-GB" sz="1100" b="0" baseline="0"/>
            <a:t>- Reservering (klein) onderhoud </a:t>
          </a:r>
          <a:br>
            <a:rPr lang="en-GB" sz="1100" b="0" baseline="0"/>
          </a:br>
          <a:r>
            <a:rPr lang="en-GB" sz="1100" b="0" baseline="0"/>
            <a:t>- VvE bijdrage</a:t>
          </a:r>
          <a:br>
            <a:rPr lang="en-GB" sz="1100" b="0" baseline="0"/>
          </a:br>
          <a:r>
            <a:rPr lang="en-GB" sz="1100" b="0" baseline="0"/>
            <a:t>- Beheerkosten </a:t>
          </a:r>
          <a:br>
            <a:rPr lang="en-GB" sz="1100" baseline="0"/>
          </a:br>
          <a:endParaRPr lang="en-GB" sz="1100" baseline="0"/>
        </a:p>
        <a:p>
          <a:r>
            <a:rPr lang="en-GB" sz="1100" b="1" baseline="0"/>
            <a:t>Stap 2: Vul bovenstaande informatie in op tabblad [Exploitatie]</a:t>
          </a: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Blauw: zelf invullen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Zwart: niet aanpassen</a:t>
          </a:r>
          <a:endParaRPr lang="en-GB" sz="1100" b="1" baseline="0"/>
        </a:p>
        <a:p>
          <a:endParaRPr lang="en-GB" sz="1100" baseline="0"/>
        </a:p>
        <a:p>
          <a:r>
            <a:rPr lang="en-GB" sz="1100" b="1" baseline="0"/>
            <a:t>Stap 3:  Vul onderstaande financieringsuitgangspunten in op tabblad [Hypotheek]:</a:t>
          </a:r>
        </a:p>
        <a:p>
          <a:endParaRPr lang="en-GB" sz="1100" baseline="0"/>
        </a:p>
        <a:p>
          <a:r>
            <a:rPr lang="en-GB" sz="1100" baseline="0"/>
            <a:t>- % per leningdeel (aflosvrij / annuitair) % bij elkaaropgeteld is de totale loan to value</a:t>
          </a:r>
        </a:p>
        <a:p>
          <a:r>
            <a:rPr lang="en-GB" sz="1100" baseline="0"/>
            <a:t>- Rente % per leningdeel</a:t>
          </a:r>
        </a:p>
        <a:p>
          <a:endParaRPr lang="en-GB" sz="1100" baseline="0"/>
        </a:p>
        <a:p>
          <a:endParaRPr lang="en-GB" sz="1100" baseline="0"/>
        </a:p>
        <a:p>
          <a:r>
            <a:rPr lang="en-GB" sz="1100" baseline="0"/>
            <a:t>DISCLAIMER: AUREUM VASTGOED B.V. AANVAARDT GEEN ENKELE AANSPRAKELIJKHEID M.B.T. EVENTUELE ONJUISTHEDEN IN DIT DOCUMENT </a:t>
          </a:r>
        </a:p>
        <a:p>
          <a:endParaRPr lang="en-GB" sz="1100"/>
        </a:p>
      </xdr:txBody>
    </xdr:sp>
    <xdr:clientData/>
  </xdr:twoCellAnchor>
  <xdr:twoCellAnchor editAs="oneCell">
    <xdr:from>
      <xdr:col>1</xdr:col>
      <xdr:colOff>571500</xdr:colOff>
      <xdr:row>4</xdr:row>
      <xdr:rowOff>11327</xdr:rowOff>
    </xdr:from>
    <xdr:to>
      <xdr:col>5</xdr:col>
      <xdr:colOff>115845</xdr:colOff>
      <xdr:row>6</xdr:row>
      <xdr:rowOff>83950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FD97ABE-DCE5-746B-684B-904562F2D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8155" y="809368"/>
          <a:ext cx="2890967" cy="471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F20A8-BCF7-B547-ACD3-03286EE1DCDC}">
  <sheetPr>
    <tabColor theme="5"/>
  </sheetPr>
  <dimension ref="A1"/>
  <sheetViews>
    <sheetView showGridLines="0" tabSelected="1" zoomScale="148" zoomScaleNormal="148" workbookViewId="0"/>
  </sheetViews>
  <sheetFormatPr defaultColWidth="11" defaultRowHeight="15.75" x14ac:dyDescent="0.25"/>
  <sheetData/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00E3B-A970-EC4D-A883-3C280A7651E1}">
  <sheetPr>
    <tabColor theme="0"/>
  </sheetPr>
  <dimension ref="A1:O43"/>
  <sheetViews>
    <sheetView showGridLines="0" zoomScale="113" workbookViewId="0">
      <pane xSplit="1" topLeftCell="B1" activePane="topRight" state="frozen"/>
      <selection pane="topRight" activeCell="C6" sqref="C6"/>
    </sheetView>
  </sheetViews>
  <sheetFormatPr defaultColWidth="10.875" defaultRowHeight="16.5" x14ac:dyDescent="0.3"/>
  <cols>
    <col min="1" max="1" width="32.375" style="31" customWidth="1"/>
    <col min="2" max="2" width="18.875" style="31" customWidth="1"/>
    <col min="3" max="3" width="20.625" style="31" customWidth="1"/>
    <col min="4" max="4" width="10.875" style="31"/>
    <col min="5" max="5" width="16" style="31" customWidth="1"/>
    <col min="6" max="6" width="15.125" style="31" customWidth="1"/>
    <col min="7" max="8" width="14.5" style="31" customWidth="1"/>
    <col min="9" max="9" width="16" style="31" customWidth="1"/>
    <col min="10" max="10" width="14.375" style="31" customWidth="1"/>
    <col min="11" max="11" width="16.875" style="31" customWidth="1"/>
    <col min="12" max="12" width="15.375" style="31" customWidth="1"/>
    <col min="13" max="13" width="14.625" style="31" customWidth="1"/>
    <col min="14" max="15" width="14.375" style="31" customWidth="1"/>
    <col min="16" max="16384" width="10.875" style="31"/>
  </cols>
  <sheetData>
    <row r="1" spans="1:15" ht="50.1" customHeight="1" x14ac:dyDescent="0.3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</row>
    <row r="2" spans="1:15" ht="24" x14ac:dyDescent="0.4">
      <c r="A2" s="76" t="s">
        <v>41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15" ht="24" x14ac:dyDescent="0.4">
      <c r="A3" s="74" t="s">
        <v>40</v>
      </c>
      <c r="B3" s="75"/>
      <c r="C3" s="73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</row>
    <row r="4" spans="1:15" x14ac:dyDescent="0.3">
      <c r="A4" s="32" t="s">
        <v>35</v>
      </c>
      <c r="B4" s="33"/>
      <c r="C4" s="70">
        <f>C12-E25</f>
        <v>0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5"/>
    </row>
    <row r="5" spans="1:15" x14ac:dyDescent="0.3">
      <c r="A5" s="32"/>
      <c r="B5" s="33"/>
      <c r="C5" s="34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5"/>
    </row>
    <row r="6" spans="1:15" x14ac:dyDescent="0.3">
      <c r="A6" s="32" t="s">
        <v>30</v>
      </c>
      <c r="B6" s="33"/>
      <c r="C6" s="36">
        <v>0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5"/>
    </row>
    <row r="7" spans="1:15" x14ac:dyDescent="0.3">
      <c r="A7" s="32" t="s">
        <v>31</v>
      </c>
      <c r="B7" s="37">
        <v>0.104</v>
      </c>
      <c r="C7" s="38">
        <f>C6*B7</f>
        <v>0</v>
      </c>
      <c r="D7" s="33"/>
      <c r="E7" s="33"/>
      <c r="F7" s="33"/>
      <c r="G7" s="34"/>
      <c r="H7" s="33"/>
      <c r="I7" s="33"/>
      <c r="J7" s="33"/>
      <c r="K7" s="33"/>
      <c r="L7" s="33"/>
      <c r="M7" s="33"/>
      <c r="N7" s="33"/>
      <c r="O7" s="35"/>
    </row>
    <row r="8" spans="1:15" x14ac:dyDescent="0.3">
      <c r="A8" s="32" t="s">
        <v>2</v>
      </c>
      <c r="B8" s="33"/>
      <c r="C8" s="36">
        <v>0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5"/>
    </row>
    <row r="9" spans="1:15" x14ac:dyDescent="0.3">
      <c r="A9" s="32" t="s">
        <v>38</v>
      </c>
      <c r="B9" s="39">
        <v>0</v>
      </c>
      <c r="C9" s="36">
        <f>C6*B9</f>
        <v>0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5"/>
    </row>
    <row r="10" spans="1:15" x14ac:dyDescent="0.3">
      <c r="A10" s="32" t="s">
        <v>37</v>
      </c>
      <c r="B10" s="39"/>
      <c r="C10" s="36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5"/>
    </row>
    <row r="11" spans="1:15" x14ac:dyDescent="0.3">
      <c r="A11" s="40" t="s">
        <v>34</v>
      </c>
      <c r="B11" s="41"/>
      <c r="C11" s="36">
        <v>0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5"/>
    </row>
    <row r="12" spans="1:15" x14ac:dyDescent="0.3">
      <c r="A12" s="32" t="s">
        <v>17</v>
      </c>
      <c r="B12" s="33"/>
      <c r="C12" s="42">
        <f>SUM(C6:C11)</f>
        <v>0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5"/>
    </row>
    <row r="13" spans="1:15" x14ac:dyDescent="0.3">
      <c r="A13" s="32"/>
      <c r="B13" s="43"/>
      <c r="C13" s="44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5"/>
    </row>
    <row r="14" spans="1:15" x14ac:dyDescent="0.3">
      <c r="A14" s="32"/>
      <c r="B14" s="45"/>
      <c r="C14" s="46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5"/>
    </row>
    <row r="15" spans="1:15" x14ac:dyDescent="0.3">
      <c r="A15" s="32"/>
      <c r="B15" s="47"/>
      <c r="C15" s="48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5"/>
    </row>
    <row r="16" spans="1:15" x14ac:dyDescent="0.3">
      <c r="A16" s="32" t="s">
        <v>3</v>
      </c>
      <c r="B16" s="49">
        <v>0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5"/>
    </row>
    <row r="17" spans="1:15" x14ac:dyDescent="0.3">
      <c r="A17" s="32"/>
      <c r="B17" s="47"/>
      <c r="C17" s="33"/>
      <c r="D17" s="33"/>
      <c r="E17" s="50">
        <v>2023</v>
      </c>
      <c r="F17" s="50">
        <v>2024</v>
      </c>
      <c r="G17" s="50">
        <v>2025</v>
      </c>
      <c r="H17" s="50">
        <v>2026</v>
      </c>
      <c r="I17" s="50">
        <v>2027</v>
      </c>
      <c r="J17" s="50">
        <v>2028</v>
      </c>
      <c r="K17" s="50">
        <v>2029</v>
      </c>
      <c r="L17" s="50">
        <v>2030</v>
      </c>
      <c r="M17" s="50">
        <v>2031</v>
      </c>
      <c r="N17" s="50">
        <v>2032</v>
      </c>
      <c r="O17" s="50">
        <v>2033</v>
      </c>
    </row>
    <row r="18" spans="1:15" x14ac:dyDescent="0.3">
      <c r="A18" s="32" t="s">
        <v>4</v>
      </c>
      <c r="B18" s="49">
        <v>0</v>
      </c>
      <c r="C18" s="48"/>
      <c r="D18" s="33"/>
      <c r="E18" s="48">
        <f>B18</f>
        <v>0</v>
      </c>
      <c r="F18" s="48">
        <f>E18*(1+B19)</f>
        <v>0</v>
      </c>
      <c r="G18" s="48">
        <f>F18*(1+B19)</f>
        <v>0</v>
      </c>
      <c r="H18" s="48">
        <f>G18*(1+B19)</f>
        <v>0</v>
      </c>
      <c r="I18" s="48">
        <f>H18*(1+B19)</f>
        <v>0</v>
      </c>
      <c r="J18" s="48">
        <f>I18*(1+B19)</f>
        <v>0</v>
      </c>
      <c r="K18" s="48">
        <f>J18*(1+B19)</f>
        <v>0</v>
      </c>
      <c r="L18" s="48">
        <f>K18*(1+B19)</f>
        <v>0</v>
      </c>
      <c r="M18" s="48">
        <f>L18*(1+B19)</f>
        <v>0</v>
      </c>
      <c r="N18" s="48">
        <f>M18*(1+B19)</f>
        <v>0</v>
      </c>
      <c r="O18" s="51">
        <f>N18*(1+B19)</f>
        <v>0</v>
      </c>
    </row>
    <row r="19" spans="1:15" x14ac:dyDescent="0.3">
      <c r="A19" s="32" t="s">
        <v>15</v>
      </c>
      <c r="B19" s="68">
        <v>0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5"/>
    </row>
    <row r="20" spans="1:15" x14ac:dyDescent="0.3">
      <c r="A20" s="32" t="s">
        <v>5</v>
      </c>
      <c r="B20" s="68">
        <v>0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5"/>
    </row>
    <row r="21" spans="1:15" x14ac:dyDescent="0.3">
      <c r="A21" s="32"/>
      <c r="B21" s="47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5"/>
    </row>
    <row r="22" spans="1:15" x14ac:dyDescent="0.3">
      <c r="A22" s="32" t="s">
        <v>6</v>
      </c>
      <c r="B22" s="52">
        <f>Hypotheek!C6+Hypotheek!C7</f>
        <v>0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5"/>
    </row>
    <row r="23" spans="1:15" x14ac:dyDescent="0.3">
      <c r="A23" s="32"/>
      <c r="B23" s="47"/>
      <c r="C23" s="33"/>
      <c r="D23" s="33"/>
      <c r="E23" s="34"/>
      <c r="F23" s="34"/>
      <c r="G23" s="34"/>
      <c r="H23" s="34"/>
      <c r="I23" s="34"/>
      <c r="J23" s="34"/>
      <c r="K23" s="33"/>
      <c r="L23" s="33"/>
      <c r="M23" s="33"/>
      <c r="N23" s="33"/>
      <c r="O23" s="35"/>
    </row>
    <row r="24" spans="1:15" x14ac:dyDescent="0.3">
      <c r="A24" s="53" t="s">
        <v>16</v>
      </c>
      <c r="B24" s="47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5"/>
    </row>
    <row r="25" spans="1:15" x14ac:dyDescent="0.3">
      <c r="A25" s="32" t="s">
        <v>9</v>
      </c>
      <c r="B25" s="47"/>
      <c r="C25" s="33"/>
      <c r="D25" s="33"/>
      <c r="E25" s="48">
        <f>Hypotheek!B10+Hypotheek!C10</f>
        <v>0</v>
      </c>
      <c r="F25" s="48">
        <f>Hypotheek!B11+Hypotheek!C11</f>
        <v>0</v>
      </c>
      <c r="G25" s="48">
        <f>Hypotheek!B12+Hypotheek!C12</f>
        <v>0</v>
      </c>
      <c r="H25" s="48">
        <f>Hypotheek!B13+Hypotheek!C13</f>
        <v>0</v>
      </c>
      <c r="I25" s="48">
        <f>Hypotheek!B14+Hypotheek!C14</f>
        <v>0</v>
      </c>
      <c r="J25" s="48">
        <f>Hypotheek!B15+Hypotheek!C15</f>
        <v>0</v>
      </c>
      <c r="K25" s="48">
        <f>Hypotheek!B16+Hypotheek!C16</f>
        <v>0</v>
      </c>
      <c r="L25" s="48">
        <f>Hypotheek!B17+Hypotheek!C17</f>
        <v>0</v>
      </c>
      <c r="M25" s="48">
        <f>Hypotheek!B18+Hypotheek!C18</f>
        <v>0</v>
      </c>
      <c r="N25" s="48">
        <f>Hypotheek!B19+Hypotheek!C19</f>
        <v>0</v>
      </c>
      <c r="O25" s="51">
        <f>Hypotheek!B20+Hypotheek!C20</f>
        <v>0</v>
      </c>
    </row>
    <row r="26" spans="1:15" x14ac:dyDescent="0.3">
      <c r="A26" s="32" t="s">
        <v>8</v>
      </c>
      <c r="B26" s="47"/>
      <c r="C26" s="33"/>
      <c r="D26" s="33"/>
      <c r="E26" s="48">
        <f>E25-F25</f>
        <v>0</v>
      </c>
      <c r="F26" s="48">
        <f t="shared" ref="F26:K26" si="0">F25-G25</f>
        <v>0</v>
      </c>
      <c r="G26" s="48">
        <f t="shared" si="0"/>
        <v>0</v>
      </c>
      <c r="H26" s="48">
        <f t="shared" si="0"/>
        <v>0</v>
      </c>
      <c r="I26" s="48">
        <f t="shared" si="0"/>
        <v>0</v>
      </c>
      <c r="J26" s="48">
        <f t="shared" si="0"/>
        <v>0</v>
      </c>
      <c r="K26" s="48">
        <f t="shared" si="0"/>
        <v>0</v>
      </c>
      <c r="L26" s="48">
        <f t="shared" ref="L26" si="1">L25-M25</f>
        <v>0</v>
      </c>
      <c r="M26" s="48">
        <f t="shared" ref="M26" si="2">M25-N25</f>
        <v>0</v>
      </c>
      <c r="N26" s="48">
        <f t="shared" ref="N26" si="3">N25-O25</f>
        <v>0</v>
      </c>
      <c r="O26" s="48">
        <f>Hypotheek!E20</f>
        <v>0</v>
      </c>
    </row>
    <row r="27" spans="1:15" x14ac:dyDescent="0.3">
      <c r="A27" s="32" t="s">
        <v>7</v>
      </c>
      <c r="B27" s="54"/>
      <c r="C27" s="33"/>
      <c r="D27" s="33"/>
      <c r="E27" s="48">
        <f>Hypotheek!D10</f>
        <v>0</v>
      </c>
      <c r="F27" s="48">
        <f>Hypotheek!D11</f>
        <v>0</v>
      </c>
      <c r="G27" s="48">
        <f>Hypotheek!D12</f>
        <v>0</v>
      </c>
      <c r="H27" s="48">
        <f>Hypotheek!D13</f>
        <v>0</v>
      </c>
      <c r="I27" s="48">
        <f>Hypotheek!D14</f>
        <v>0</v>
      </c>
      <c r="J27" s="48">
        <f>Hypotheek!D15</f>
        <v>0</v>
      </c>
      <c r="K27" s="48">
        <f>Hypotheek!D16</f>
        <v>0</v>
      </c>
      <c r="L27" s="48">
        <f>Hypotheek!D17</f>
        <v>0</v>
      </c>
      <c r="M27" s="48">
        <f>Hypotheek!D18</f>
        <v>0</v>
      </c>
      <c r="N27" s="48">
        <f>Hypotheek!D19</f>
        <v>0</v>
      </c>
      <c r="O27" s="51">
        <f>Hypotheek!D20</f>
        <v>0</v>
      </c>
    </row>
    <row r="28" spans="1:15" x14ac:dyDescent="0.3">
      <c r="A28" s="32"/>
      <c r="B28" s="54"/>
      <c r="C28" s="33"/>
      <c r="D28" s="33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51"/>
    </row>
    <row r="29" spans="1:15" x14ac:dyDescent="0.3">
      <c r="A29" s="53" t="s">
        <v>39</v>
      </c>
      <c r="B29" s="54"/>
      <c r="C29" s="33"/>
      <c r="D29" s="33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51"/>
    </row>
    <row r="30" spans="1:15" x14ac:dyDescent="0.3">
      <c r="A30" s="32" t="s">
        <v>10</v>
      </c>
      <c r="B30" s="49">
        <v>0</v>
      </c>
      <c r="C30" s="55"/>
      <c r="D30" s="33"/>
      <c r="E30" s="48">
        <f>B30</f>
        <v>0</v>
      </c>
      <c r="F30" s="48">
        <f>E30*(1+B20)</f>
        <v>0</v>
      </c>
      <c r="G30" s="48">
        <f>F30*(1+B20)</f>
        <v>0</v>
      </c>
      <c r="H30" s="48">
        <f>G30*(1+B20)</f>
        <v>0</v>
      </c>
      <c r="I30" s="48">
        <f t="shared" ref="I30:O30" si="4">H30*(1+B20)</f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  <c r="N30" s="48">
        <f t="shared" si="4"/>
        <v>0</v>
      </c>
      <c r="O30" s="51">
        <f t="shared" si="4"/>
        <v>0</v>
      </c>
    </row>
    <row r="31" spans="1:15" x14ac:dyDescent="0.3">
      <c r="A31" s="32" t="s">
        <v>11</v>
      </c>
      <c r="B31" s="49">
        <v>0</v>
      </c>
      <c r="C31" s="33"/>
      <c r="D31" s="33"/>
      <c r="E31" s="48">
        <f>B31</f>
        <v>0</v>
      </c>
      <c r="F31" s="48">
        <f>E31*(1+B20)</f>
        <v>0</v>
      </c>
      <c r="G31" s="48">
        <f>F31*(1+B20)</f>
        <v>0</v>
      </c>
      <c r="H31" s="48">
        <f>G31*(1+B20)</f>
        <v>0</v>
      </c>
      <c r="I31" s="48">
        <f t="shared" ref="I31:O31" si="5">H31*(1+B20)</f>
        <v>0</v>
      </c>
      <c r="J31" s="48">
        <f t="shared" si="5"/>
        <v>0</v>
      </c>
      <c r="K31" s="48">
        <f t="shared" si="5"/>
        <v>0</v>
      </c>
      <c r="L31" s="48">
        <f t="shared" si="5"/>
        <v>0</v>
      </c>
      <c r="M31" s="48">
        <f t="shared" si="5"/>
        <v>0</v>
      </c>
      <c r="N31" s="48">
        <f t="shared" si="5"/>
        <v>0</v>
      </c>
      <c r="O31" s="51">
        <f t="shared" si="5"/>
        <v>0</v>
      </c>
    </row>
    <row r="32" spans="1:15" x14ac:dyDescent="0.3">
      <c r="A32" s="32" t="s">
        <v>33</v>
      </c>
      <c r="B32" s="69">
        <f>B18*C32</f>
        <v>0</v>
      </c>
      <c r="C32" s="56">
        <v>0</v>
      </c>
      <c r="D32" s="33"/>
      <c r="E32" s="48">
        <f>B32</f>
        <v>0</v>
      </c>
      <c r="F32" s="48">
        <f>(B20*E32)+E32</f>
        <v>0</v>
      </c>
      <c r="G32" s="48">
        <f>(F32*B20)+F32</f>
        <v>0</v>
      </c>
      <c r="H32" s="48">
        <f>(G32*B20)+G32</f>
        <v>0</v>
      </c>
      <c r="I32" s="48">
        <f>(H32*B20)+H32</f>
        <v>0</v>
      </c>
      <c r="J32" s="48">
        <f>(I32*B20)+I32</f>
        <v>0</v>
      </c>
      <c r="K32" s="48">
        <f>(J32*B20)+J32</f>
        <v>0</v>
      </c>
      <c r="L32" s="48">
        <f>(K32*B20)+K32</f>
        <v>0</v>
      </c>
      <c r="M32" s="48">
        <f>(L32*B20)+L32</f>
        <v>0</v>
      </c>
      <c r="N32" s="48">
        <f>(M32*B20)+M32</f>
        <v>0</v>
      </c>
      <c r="O32" s="51">
        <f>(N32*B20)+N32</f>
        <v>0</v>
      </c>
    </row>
    <row r="33" spans="1:15" x14ac:dyDescent="0.3">
      <c r="A33" s="32" t="s">
        <v>32</v>
      </c>
      <c r="B33" s="69">
        <f>B18*C33</f>
        <v>0</v>
      </c>
      <c r="C33" s="56">
        <v>0</v>
      </c>
      <c r="D33" s="33"/>
      <c r="E33" s="48">
        <f>B33</f>
        <v>0</v>
      </c>
      <c r="F33" s="48">
        <f>E33*(1+B20)</f>
        <v>0</v>
      </c>
      <c r="G33" s="48">
        <f>F33*(1+B20)</f>
        <v>0</v>
      </c>
      <c r="H33" s="48">
        <f>G33*(1+B20)</f>
        <v>0</v>
      </c>
      <c r="I33" s="48">
        <f>H33*(1+B20)</f>
        <v>0</v>
      </c>
      <c r="J33" s="48">
        <f>I33*(1+B20)</f>
        <v>0</v>
      </c>
      <c r="K33" s="48">
        <f>J33*(1+B20)</f>
        <v>0</v>
      </c>
      <c r="L33" s="48">
        <f>K33*(1+B20)</f>
        <v>0</v>
      </c>
      <c r="M33" s="48">
        <f>L33*(1+B20)</f>
        <v>0</v>
      </c>
      <c r="N33" s="48">
        <f>M33*(1+B20)</f>
        <v>0</v>
      </c>
      <c r="O33" s="51">
        <f>N33*(1+B20)</f>
        <v>0</v>
      </c>
    </row>
    <row r="34" spans="1:15" x14ac:dyDescent="0.3">
      <c r="A34" s="32" t="s">
        <v>42</v>
      </c>
      <c r="B34" s="49">
        <v>0</v>
      </c>
      <c r="C34" s="33"/>
      <c r="D34" s="33"/>
      <c r="E34" s="48">
        <f t="shared" ref="E34:E35" si="6">B34</f>
        <v>0</v>
      </c>
      <c r="F34" s="48">
        <f>E34*1.01</f>
        <v>0</v>
      </c>
      <c r="G34" s="48">
        <f>F34*1.01</f>
        <v>0</v>
      </c>
      <c r="H34" s="48">
        <f t="shared" ref="H34:I34" si="7">G34*1.01</f>
        <v>0</v>
      </c>
      <c r="I34" s="48">
        <f t="shared" si="7"/>
        <v>0</v>
      </c>
      <c r="J34" s="48">
        <f t="shared" ref="J34" si="8">I34*1.01</f>
        <v>0</v>
      </c>
      <c r="K34" s="48">
        <f t="shared" ref="K34" si="9">J34*1.01</f>
        <v>0</v>
      </c>
      <c r="L34" s="48">
        <f t="shared" ref="L34" si="10">K34*1.01</f>
        <v>0</v>
      </c>
      <c r="M34" s="48">
        <f t="shared" ref="M34" si="11">L34*1.01</f>
        <v>0</v>
      </c>
      <c r="N34" s="48">
        <f t="shared" ref="N34" si="12">M34*1.01</f>
        <v>0</v>
      </c>
      <c r="O34" s="51">
        <f t="shared" ref="O34" si="13">N34*1.01</f>
        <v>0</v>
      </c>
    </row>
    <row r="35" spans="1:15" x14ac:dyDescent="0.3">
      <c r="A35" s="40" t="s">
        <v>0</v>
      </c>
      <c r="B35" s="69">
        <f>B18*C35</f>
        <v>0</v>
      </c>
      <c r="C35" s="57">
        <v>0</v>
      </c>
      <c r="D35" s="41"/>
      <c r="E35" s="58">
        <f t="shared" si="6"/>
        <v>0</v>
      </c>
      <c r="F35" s="58">
        <f>E35*(1+B20)</f>
        <v>0</v>
      </c>
      <c r="G35" s="58">
        <f>F35*(1+B20)</f>
        <v>0</v>
      </c>
      <c r="H35" s="58">
        <f>G35*(1+B20)</f>
        <v>0</v>
      </c>
      <c r="I35" s="58">
        <f t="shared" ref="I35:O35" si="14">H35*(1+B20)</f>
        <v>0</v>
      </c>
      <c r="J35" s="58">
        <f t="shared" si="14"/>
        <v>0</v>
      </c>
      <c r="K35" s="58">
        <f t="shared" si="14"/>
        <v>0</v>
      </c>
      <c r="L35" s="58">
        <f t="shared" si="14"/>
        <v>0</v>
      </c>
      <c r="M35" s="58">
        <f t="shared" si="14"/>
        <v>0</v>
      </c>
      <c r="N35" s="58">
        <f t="shared" si="14"/>
        <v>0</v>
      </c>
      <c r="O35" s="59">
        <f t="shared" si="14"/>
        <v>0</v>
      </c>
    </row>
    <row r="36" spans="1:15" x14ac:dyDescent="0.3">
      <c r="A36" s="32" t="s">
        <v>12</v>
      </c>
      <c r="B36" s="54">
        <f>SUM(B30:B35)</f>
        <v>0</v>
      </c>
      <c r="C36" s="33"/>
      <c r="D36" s="33"/>
      <c r="E36" s="34">
        <f t="shared" ref="E36:O36" si="15">SUM(E26:E35)</f>
        <v>0</v>
      </c>
      <c r="F36" s="34">
        <f t="shared" si="15"/>
        <v>0</v>
      </c>
      <c r="G36" s="34">
        <f t="shared" si="15"/>
        <v>0</v>
      </c>
      <c r="H36" s="34">
        <f t="shared" si="15"/>
        <v>0</v>
      </c>
      <c r="I36" s="34">
        <f t="shared" si="15"/>
        <v>0</v>
      </c>
      <c r="J36" s="34">
        <f t="shared" si="15"/>
        <v>0</v>
      </c>
      <c r="K36" s="34">
        <f t="shared" si="15"/>
        <v>0</v>
      </c>
      <c r="L36" s="34">
        <f t="shared" si="15"/>
        <v>0</v>
      </c>
      <c r="M36" s="34">
        <f t="shared" si="15"/>
        <v>0</v>
      </c>
      <c r="N36" s="34">
        <f t="shared" si="15"/>
        <v>0</v>
      </c>
      <c r="O36" s="60">
        <f t="shared" si="15"/>
        <v>0</v>
      </c>
    </row>
    <row r="37" spans="1:15" x14ac:dyDescent="0.3">
      <c r="A37" s="32"/>
      <c r="B37" s="47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5"/>
    </row>
    <row r="38" spans="1:15" x14ac:dyDescent="0.3">
      <c r="A38" s="32" t="s">
        <v>13</v>
      </c>
      <c r="B38" s="47"/>
      <c r="C38" s="33"/>
      <c r="D38" s="33"/>
      <c r="E38" s="34">
        <f t="shared" ref="E38:O38" si="16">E18-E36</f>
        <v>0</v>
      </c>
      <c r="F38" s="34">
        <f t="shared" si="16"/>
        <v>0</v>
      </c>
      <c r="G38" s="34">
        <f t="shared" si="16"/>
        <v>0</v>
      </c>
      <c r="H38" s="34">
        <f t="shared" si="16"/>
        <v>0</v>
      </c>
      <c r="I38" s="34">
        <f t="shared" si="16"/>
        <v>0</v>
      </c>
      <c r="J38" s="34">
        <f t="shared" si="16"/>
        <v>0</v>
      </c>
      <c r="K38" s="34">
        <f t="shared" si="16"/>
        <v>0</v>
      </c>
      <c r="L38" s="34">
        <f t="shared" si="16"/>
        <v>0</v>
      </c>
      <c r="M38" s="34">
        <f t="shared" si="16"/>
        <v>0</v>
      </c>
      <c r="N38" s="34">
        <f t="shared" si="16"/>
        <v>0</v>
      </c>
      <c r="O38" s="60">
        <f t="shared" si="16"/>
        <v>0</v>
      </c>
    </row>
    <row r="39" spans="1:15" x14ac:dyDescent="0.3">
      <c r="A39" s="32" t="s">
        <v>14</v>
      </c>
      <c r="B39" s="47"/>
      <c r="C39" s="33"/>
      <c r="D39" s="33"/>
      <c r="E39" s="34">
        <f t="shared" ref="E39:O39" si="17">E38+E26</f>
        <v>0</v>
      </c>
      <c r="F39" s="34">
        <f t="shared" si="17"/>
        <v>0</v>
      </c>
      <c r="G39" s="34">
        <f t="shared" si="17"/>
        <v>0</v>
      </c>
      <c r="H39" s="34">
        <f t="shared" si="17"/>
        <v>0</v>
      </c>
      <c r="I39" s="34">
        <f t="shared" si="17"/>
        <v>0</v>
      </c>
      <c r="J39" s="34">
        <f t="shared" si="17"/>
        <v>0</v>
      </c>
      <c r="K39" s="34">
        <f t="shared" si="17"/>
        <v>0</v>
      </c>
      <c r="L39" s="34">
        <f t="shared" si="17"/>
        <v>0</v>
      </c>
      <c r="M39" s="34">
        <f t="shared" si="17"/>
        <v>0</v>
      </c>
      <c r="N39" s="34">
        <f t="shared" si="17"/>
        <v>0</v>
      </c>
      <c r="O39" s="60">
        <f t="shared" si="17"/>
        <v>0</v>
      </c>
    </row>
    <row r="40" spans="1:15" x14ac:dyDescent="0.3">
      <c r="A40" s="32"/>
      <c r="B40" s="47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5"/>
    </row>
    <row r="41" spans="1:15" x14ac:dyDescent="0.3">
      <c r="A41" s="32" t="s">
        <v>36</v>
      </c>
      <c r="B41" s="61"/>
      <c r="C41" s="33"/>
      <c r="D41" s="33"/>
      <c r="E41" s="62" t="e">
        <f>E38/C4</f>
        <v>#DIV/0!</v>
      </c>
      <c r="F41" s="62" t="e">
        <f>F38/C4</f>
        <v>#DIV/0!</v>
      </c>
      <c r="G41" s="62" t="e">
        <f>G38/C4</f>
        <v>#DIV/0!</v>
      </c>
      <c r="H41" s="62" t="e">
        <f>H38/C4</f>
        <v>#DIV/0!</v>
      </c>
      <c r="I41" s="62" t="e">
        <f>I38/C4</f>
        <v>#DIV/0!</v>
      </c>
      <c r="J41" s="62" t="e">
        <f>J38/C4</f>
        <v>#DIV/0!</v>
      </c>
      <c r="K41" s="62" t="e">
        <f>K38/C4</f>
        <v>#DIV/0!</v>
      </c>
      <c r="L41" s="62" t="e">
        <f>L38/C4</f>
        <v>#DIV/0!</v>
      </c>
      <c r="M41" s="62" t="e">
        <f>M38/C4</f>
        <v>#DIV/0!</v>
      </c>
      <c r="N41" s="62" t="e">
        <f>N38/C4</f>
        <v>#DIV/0!</v>
      </c>
      <c r="O41" s="63" t="e">
        <f>O38/C4</f>
        <v>#DIV/0!</v>
      </c>
    </row>
    <row r="42" spans="1:15" ht="17.25" thickBot="1" x14ac:dyDescent="0.35">
      <c r="A42" s="32" t="s">
        <v>1</v>
      </c>
      <c r="B42" s="61"/>
      <c r="C42" s="33"/>
      <c r="D42" s="33"/>
      <c r="E42" s="62" t="e">
        <f>E39/C4</f>
        <v>#DIV/0!</v>
      </c>
      <c r="F42" s="62" t="e">
        <f>F39/C4</f>
        <v>#DIV/0!</v>
      </c>
      <c r="G42" s="62" t="e">
        <f>G39/C4</f>
        <v>#DIV/0!</v>
      </c>
      <c r="H42" s="62" t="e">
        <f>H39/C4</f>
        <v>#DIV/0!</v>
      </c>
      <c r="I42" s="62" t="e">
        <f>I39/C4</f>
        <v>#DIV/0!</v>
      </c>
      <c r="J42" s="62" t="e">
        <f>J39/C4</f>
        <v>#DIV/0!</v>
      </c>
      <c r="K42" s="62" t="e">
        <f>K39/C4</f>
        <v>#DIV/0!</v>
      </c>
      <c r="L42" s="62" t="e">
        <f>L39/C4</f>
        <v>#DIV/0!</v>
      </c>
      <c r="M42" s="62" t="e">
        <f>M39/C4</f>
        <v>#DIV/0!</v>
      </c>
      <c r="N42" s="62" t="e">
        <f>N39/C4</f>
        <v>#DIV/0!</v>
      </c>
      <c r="O42" s="63" t="e">
        <f>O39/C4</f>
        <v>#DIV/0!</v>
      </c>
    </row>
    <row r="43" spans="1:15" ht="39" customHeight="1" thickBot="1" x14ac:dyDescent="0.4">
      <c r="A43" s="64" t="s">
        <v>18</v>
      </c>
      <c r="B43" s="65" t="s">
        <v>19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7"/>
    </row>
  </sheetData>
  <mergeCells count="1">
    <mergeCell ref="A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9F2EC-113E-EB40-8DBA-ED19DA2FBB84}">
  <sheetPr>
    <tabColor theme="4"/>
  </sheetPr>
  <dimension ref="A1:O43"/>
  <sheetViews>
    <sheetView workbookViewId="0">
      <selection activeCell="H7" sqref="H7"/>
    </sheetView>
  </sheetViews>
  <sheetFormatPr defaultColWidth="10.875" defaultRowHeight="15.75" x14ac:dyDescent="0.25"/>
  <cols>
    <col min="1" max="1" width="14" style="15" customWidth="1"/>
    <col min="2" max="2" width="16.125" style="15" customWidth="1"/>
    <col min="3" max="3" width="15.875" style="15" customWidth="1"/>
    <col min="4" max="4" width="16.5" style="15" customWidth="1"/>
    <col min="5" max="5" width="13.625" style="15" customWidth="1"/>
    <col min="6" max="6" width="15" style="15" customWidth="1"/>
    <col min="7" max="16384" width="10.875" style="15"/>
  </cols>
  <sheetData>
    <row r="1" spans="1:15" x14ac:dyDescent="0.25">
      <c r="A1" s="10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15" ht="35.1" customHeight="1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</row>
    <row r="3" spans="1:15" ht="23.25" x14ac:dyDescent="0.35">
      <c r="A3" s="79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</row>
    <row r="4" spans="1:15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</row>
    <row r="5" spans="1:15" x14ac:dyDescent="0.25">
      <c r="A5" s="16" t="s">
        <v>20</v>
      </c>
      <c r="B5" s="17"/>
      <c r="C5" s="17" t="s">
        <v>28</v>
      </c>
      <c r="D5" s="17" t="s">
        <v>29</v>
      </c>
      <c r="E5" s="17" t="s">
        <v>21</v>
      </c>
      <c r="F5" s="17"/>
      <c r="G5" s="17"/>
      <c r="H5" s="17" t="s">
        <v>7</v>
      </c>
      <c r="I5" s="17"/>
      <c r="J5" s="17"/>
      <c r="K5" s="17"/>
      <c r="L5" s="17"/>
      <c r="M5" s="17"/>
      <c r="N5" s="17"/>
      <c r="O5" s="18"/>
    </row>
    <row r="6" spans="1:15" x14ac:dyDescent="0.25">
      <c r="A6" s="3" t="s">
        <v>27</v>
      </c>
      <c r="B6" s="4"/>
      <c r="C6" s="25">
        <v>0</v>
      </c>
      <c r="D6" s="7">
        <f>C6*Exploitatie!B16</f>
        <v>0</v>
      </c>
      <c r="E6" s="26"/>
      <c r="F6" s="26"/>
      <c r="G6" s="26"/>
      <c r="H6" s="24">
        <v>0</v>
      </c>
      <c r="I6" s="8"/>
      <c r="J6" s="4"/>
      <c r="K6" s="4"/>
      <c r="L6" s="4"/>
      <c r="M6" s="4"/>
      <c r="N6" s="4"/>
      <c r="O6" s="5"/>
    </row>
    <row r="7" spans="1:15" x14ac:dyDescent="0.25">
      <c r="A7" s="3" t="s">
        <v>26</v>
      </c>
      <c r="B7" s="4"/>
      <c r="C7" s="27">
        <v>0</v>
      </c>
      <c r="D7" s="7">
        <f>Exploitatie!B16*Hypotheek!C7</f>
        <v>0</v>
      </c>
      <c r="E7" s="4" t="s">
        <v>22</v>
      </c>
      <c r="F7" s="26"/>
      <c r="G7" s="26"/>
      <c r="H7" s="24">
        <v>0</v>
      </c>
      <c r="I7" s="8"/>
      <c r="J7" s="4"/>
      <c r="K7" s="4"/>
      <c r="L7" s="4"/>
      <c r="M7" s="4"/>
      <c r="N7" s="4"/>
      <c r="O7" s="5"/>
    </row>
    <row r="8" spans="1:15" x14ac:dyDescent="0.2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5"/>
    </row>
    <row r="9" spans="1:15" x14ac:dyDescent="0.25">
      <c r="A9" s="19" t="s">
        <v>23</v>
      </c>
      <c r="B9" s="17" t="s">
        <v>25</v>
      </c>
      <c r="C9" s="17" t="s">
        <v>26</v>
      </c>
      <c r="D9" s="17" t="s">
        <v>7</v>
      </c>
      <c r="E9" s="17" t="s">
        <v>8</v>
      </c>
      <c r="F9" s="17" t="s">
        <v>24</v>
      </c>
      <c r="G9" s="17"/>
      <c r="H9" s="17"/>
      <c r="I9" s="17"/>
      <c r="J9" s="17"/>
      <c r="K9" s="17"/>
      <c r="L9" s="17"/>
      <c r="M9" s="17"/>
      <c r="N9" s="17"/>
      <c r="O9" s="18"/>
    </row>
    <row r="10" spans="1:15" x14ac:dyDescent="0.25">
      <c r="A10" s="23">
        <v>2022</v>
      </c>
      <c r="B10" s="20">
        <f>D6</f>
        <v>0</v>
      </c>
      <c r="C10" s="20">
        <f>D7</f>
        <v>0</v>
      </c>
      <c r="D10" s="20">
        <f>(B10*H6)+(C10*H7)</f>
        <v>0</v>
      </c>
      <c r="E10" s="20">
        <f>C10/15</f>
        <v>0</v>
      </c>
      <c r="F10" s="21">
        <f>(D10+E10)/12</f>
        <v>0</v>
      </c>
      <c r="G10" s="4"/>
      <c r="H10" s="4"/>
      <c r="I10" s="4"/>
      <c r="J10" s="4"/>
      <c r="K10" s="4"/>
      <c r="L10" s="4"/>
      <c r="M10" s="4"/>
      <c r="N10" s="4"/>
      <c r="O10" s="5"/>
    </row>
    <row r="11" spans="1:15" x14ac:dyDescent="0.25">
      <c r="A11" s="23">
        <v>2023</v>
      </c>
      <c r="B11" s="20">
        <f>B10</f>
        <v>0</v>
      </c>
      <c r="C11" s="20">
        <f>C10-E10</f>
        <v>0</v>
      </c>
      <c r="D11" s="20">
        <f>(B11*H6)+(C11*H7)</f>
        <v>0</v>
      </c>
      <c r="E11" s="20">
        <f>E10</f>
        <v>0</v>
      </c>
      <c r="F11" s="21">
        <f t="shared" ref="F11:F41" si="0">(D11+E11)/12</f>
        <v>0</v>
      </c>
      <c r="G11" s="4"/>
      <c r="H11" s="4"/>
      <c r="I11" s="4"/>
      <c r="J11" s="4"/>
      <c r="K11" s="4"/>
      <c r="L11" s="4"/>
      <c r="M11" s="4"/>
      <c r="N11" s="4"/>
      <c r="O11" s="5"/>
    </row>
    <row r="12" spans="1:15" x14ac:dyDescent="0.25">
      <c r="A12" s="23">
        <v>2024</v>
      </c>
      <c r="B12" s="20">
        <f t="shared" ref="B12:B41" si="1">B11</f>
        <v>0</v>
      </c>
      <c r="C12" s="20">
        <f>C11-E11</f>
        <v>0</v>
      </c>
      <c r="D12" s="20">
        <f>(B12*H6)+(C12*H7)</f>
        <v>0</v>
      </c>
      <c r="E12" s="20">
        <f t="shared" ref="E12:E41" si="2">E11</f>
        <v>0</v>
      </c>
      <c r="F12" s="21">
        <f t="shared" si="0"/>
        <v>0</v>
      </c>
      <c r="G12" s="4"/>
      <c r="H12" s="4"/>
      <c r="I12" s="4"/>
      <c r="J12" s="4"/>
      <c r="K12" s="4"/>
      <c r="L12" s="4"/>
      <c r="M12" s="4"/>
      <c r="N12" s="4"/>
      <c r="O12" s="5"/>
    </row>
    <row r="13" spans="1:15" x14ac:dyDescent="0.25">
      <c r="A13" s="23">
        <v>2025</v>
      </c>
      <c r="B13" s="20">
        <f t="shared" si="1"/>
        <v>0</v>
      </c>
      <c r="C13" s="20">
        <f t="shared" ref="C13:C41" si="3">C12-E12</f>
        <v>0</v>
      </c>
      <c r="D13" s="20">
        <f>(B13*H6)+(C13*H7)</f>
        <v>0</v>
      </c>
      <c r="E13" s="20">
        <f t="shared" si="2"/>
        <v>0</v>
      </c>
      <c r="F13" s="21">
        <f t="shared" si="0"/>
        <v>0</v>
      </c>
      <c r="G13" s="4"/>
      <c r="H13" s="4"/>
      <c r="I13" s="4"/>
      <c r="J13" s="4"/>
      <c r="K13" s="4"/>
      <c r="L13" s="4"/>
      <c r="M13" s="4"/>
      <c r="N13" s="4"/>
      <c r="O13" s="5"/>
    </row>
    <row r="14" spans="1:15" x14ac:dyDescent="0.25">
      <c r="A14" s="23">
        <v>2026</v>
      </c>
      <c r="B14" s="20">
        <f t="shared" si="1"/>
        <v>0</v>
      </c>
      <c r="C14" s="20">
        <f t="shared" si="3"/>
        <v>0</v>
      </c>
      <c r="D14" s="20">
        <f>(B14*H6)+(C14*H7)</f>
        <v>0</v>
      </c>
      <c r="E14" s="20">
        <f t="shared" si="2"/>
        <v>0</v>
      </c>
      <c r="F14" s="21">
        <f t="shared" si="0"/>
        <v>0</v>
      </c>
      <c r="G14" s="4"/>
      <c r="H14" s="4"/>
      <c r="I14" s="4"/>
      <c r="J14" s="4"/>
      <c r="K14" s="4"/>
      <c r="L14" s="4"/>
      <c r="M14" s="4"/>
      <c r="N14" s="4"/>
      <c r="O14" s="5"/>
    </row>
    <row r="15" spans="1:15" x14ac:dyDescent="0.25">
      <c r="A15" s="23">
        <v>2027</v>
      </c>
      <c r="B15" s="20">
        <f t="shared" si="1"/>
        <v>0</v>
      </c>
      <c r="C15" s="20">
        <f t="shared" si="3"/>
        <v>0</v>
      </c>
      <c r="D15" s="20">
        <f>(B15*H6)+(C15*H7)</f>
        <v>0</v>
      </c>
      <c r="E15" s="20">
        <f t="shared" si="2"/>
        <v>0</v>
      </c>
      <c r="F15" s="21">
        <f t="shared" si="0"/>
        <v>0</v>
      </c>
      <c r="G15" s="4"/>
      <c r="H15" s="4"/>
      <c r="I15" s="4"/>
      <c r="J15" s="4"/>
      <c r="K15" s="4"/>
      <c r="L15" s="4"/>
      <c r="M15" s="4"/>
      <c r="N15" s="4"/>
      <c r="O15" s="5"/>
    </row>
    <row r="16" spans="1:15" x14ac:dyDescent="0.25">
      <c r="A16" s="23">
        <v>2028</v>
      </c>
      <c r="B16" s="20">
        <f t="shared" si="1"/>
        <v>0</v>
      </c>
      <c r="C16" s="20">
        <f t="shared" si="3"/>
        <v>0</v>
      </c>
      <c r="D16" s="20">
        <f>(B16*H6)+(C16*H7)</f>
        <v>0</v>
      </c>
      <c r="E16" s="20">
        <f t="shared" si="2"/>
        <v>0</v>
      </c>
      <c r="F16" s="21">
        <f t="shared" si="0"/>
        <v>0</v>
      </c>
      <c r="G16" s="4"/>
      <c r="H16" s="4"/>
      <c r="I16" s="4"/>
      <c r="J16" s="4"/>
      <c r="K16" s="4"/>
      <c r="L16" s="4"/>
      <c r="M16" s="4"/>
      <c r="N16" s="4"/>
      <c r="O16" s="5"/>
    </row>
    <row r="17" spans="1:15" x14ac:dyDescent="0.25">
      <c r="A17" s="23">
        <v>2029</v>
      </c>
      <c r="B17" s="20">
        <f t="shared" si="1"/>
        <v>0</v>
      </c>
      <c r="C17" s="20">
        <f t="shared" si="3"/>
        <v>0</v>
      </c>
      <c r="D17" s="20">
        <f>(B17*H6)+(C17*H7)</f>
        <v>0</v>
      </c>
      <c r="E17" s="20">
        <f t="shared" si="2"/>
        <v>0</v>
      </c>
      <c r="F17" s="21">
        <f t="shared" si="0"/>
        <v>0</v>
      </c>
      <c r="G17" s="4"/>
      <c r="H17" s="4"/>
      <c r="I17" s="4"/>
      <c r="J17" s="4"/>
      <c r="K17" s="4"/>
      <c r="L17" s="4"/>
      <c r="M17" s="4"/>
      <c r="N17" s="4"/>
      <c r="O17" s="5"/>
    </row>
    <row r="18" spans="1:15" x14ac:dyDescent="0.25">
      <c r="A18" s="23">
        <v>2030</v>
      </c>
      <c r="B18" s="20">
        <f t="shared" si="1"/>
        <v>0</v>
      </c>
      <c r="C18" s="20">
        <f t="shared" si="3"/>
        <v>0</v>
      </c>
      <c r="D18" s="20">
        <f>(B18*H6)+(C18*H7)</f>
        <v>0</v>
      </c>
      <c r="E18" s="20">
        <f t="shared" si="2"/>
        <v>0</v>
      </c>
      <c r="F18" s="21">
        <f t="shared" si="0"/>
        <v>0</v>
      </c>
      <c r="G18" s="4"/>
      <c r="H18" s="4"/>
      <c r="I18" s="4"/>
      <c r="J18" s="4"/>
      <c r="K18" s="4"/>
      <c r="L18" s="4"/>
      <c r="M18" s="4"/>
      <c r="N18" s="4"/>
      <c r="O18" s="5"/>
    </row>
    <row r="19" spans="1:15" x14ac:dyDescent="0.25">
      <c r="A19" s="23">
        <v>2031</v>
      </c>
      <c r="B19" s="20">
        <f t="shared" si="1"/>
        <v>0</v>
      </c>
      <c r="C19" s="20">
        <f t="shared" si="3"/>
        <v>0</v>
      </c>
      <c r="D19" s="20">
        <f>(B19*H6)+(C19*H7)</f>
        <v>0</v>
      </c>
      <c r="E19" s="20">
        <f t="shared" si="2"/>
        <v>0</v>
      </c>
      <c r="F19" s="21">
        <f t="shared" si="0"/>
        <v>0</v>
      </c>
      <c r="G19" s="4"/>
      <c r="H19" s="4"/>
      <c r="I19" s="4"/>
      <c r="J19" s="4"/>
      <c r="K19" s="4"/>
      <c r="L19" s="4"/>
      <c r="M19" s="4"/>
      <c r="N19" s="4"/>
      <c r="O19" s="5"/>
    </row>
    <row r="20" spans="1:15" x14ac:dyDescent="0.25">
      <c r="A20" s="23">
        <v>2032</v>
      </c>
      <c r="B20" s="20">
        <f t="shared" si="1"/>
        <v>0</v>
      </c>
      <c r="C20" s="20">
        <f t="shared" si="3"/>
        <v>0</v>
      </c>
      <c r="D20" s="20">
        <f>(B20*H6)+(C20*H7)</f>
        <v>0</v>
      </c>
      <c r="E20" s="20">
        <f t="shared" si="2"/>
        <v>0</v>
      </c>
      <c r="F20" s="21">
        <f t="shared" si="0"/>
        <v>0</v>
      </c>
      <c r="G20" s="4"/>
      <c r="H20" s="4"/>
      <c r="I20" s="4"/>
      <c r="J20" s="4"/>
      <c r="K20" s="4"/>
      <c r="L20" s="4"/>
      <c r="M20" s="4"/>
      <c r="N20" s="4"/>
      <c r="O20" s="5"/>
    </row>
    <row r="21" spans="1:15" x14ac:dyDescent="0.25">
      <c r="A21" s="23">
        <v>2033</v>
      </c>
      <c r="B21" s="20">
        <f t="shared" si="1"/>
        <v>0</v>
      </c>
      <c r="C21" s="20">
        <f t="shared" si="3"/>
        <v>0</v>
      </c>
      <c r="D21" s="20">
        <f>(B21*H6)+(C21*H7)</f>
        <v>0</v>
      </c>
      <c r="E21" s="20">
        <f t="shared" si="2"/>
        <v>0</v>
      </c>
      <c r="F21" s="21">
        <f t="shared" si="0"/>
        <v>0</v>
      </c>
      <c r="G21" s="4"/>
      <c r="H21" s="4"/>
      <c r="I21" s="4"/>
      <c r="J21" s="4"/>
      <c r="K21" s="4"/>
      <c r="L21" s="4"/>
      <c r="M21" s="4"/>
      <c r="N21" s="4"/>
      <c r="O21" s="5"/>
    </row>
    <row r="22" spans="1:15" x14ac:dyDescent="0.25">
      <c r="A22" s="23">
        <v>2034</v>
      </c>
      <c r="B22" s="20">
        <f t="shared" si="1"/>
        <v>0</v>
      </c>
      <c r="C22" s="20">
        <f t="shared" si="3"/>
        <v>0</v>
      </c>
      <c r="D22" s="20">
        <f>(B22*H6)+(C22*H7)</f>
        <v>0</v>
      </c>
      <c r="E22" s="20">
        <f t="shared" si="2"/>
        <v>0</v>
      </c>
      <c r="F22" s="21">
        <f t="shared" si="0"/>
        <v>0</v>
      </c>
      <c r="G22" s="4"/>
      <c r="H22" s="4"/>
      <c r="I22" s="4"/>
      <c r="J22" s="4"/>
      <c r="K22" s="4"/>
      <c r="L22" s="4"/>
      <c r="M22" s="4"/>
      <c r="N22" s="4"/>
      <c r="O22" s="5"/>
    </row>
    <row r="23" spans="1:15" x14ac:dyDescent="0.25">
      <c r="A23" s="23">
        <v>2035</v>
      </c>
      <c r="B23" s="20">
        <f t="shared" si="1"/>
        <v>0</v>
      </c>
      <c r="C23" s="20">
        <f t="shared" si="3"/>
        <v>0</v>
      </c>
      <c r="D23" s="20">
        <f>(B23*H6)+(C23*H7)</f>
        <v>0</v>
      </c>
      <c r="E23" s="20">
        <f t="shared" si="2"/>
        <v>0</v>
      </c>
      <c r="F23" s="21">
        <f t="shared" si="0"/>
        <v>0</v>
      </c>
      <c r="G23" s="4"/>
      <c r="H23" s="4"/>
      <c r="I23" s="4"/>
      <c r="J23" s="4"/>
      <c r="K23" s="4"/>
      <c r="L23" s="4"/>
      <c r="M23" s="4"/>
      <c r="N23" s="4"/>
      <c r="O23" s="5"/>
    </row>
    <row r="24" spans="1:15" x14ac:dyDescent="0.25">
      <c r="A24" s="23">
        <v>2036</v>
      </c>
      <c r="B24" s="20">
        <f t="shared" si="1"/>
        <v>0</v>
      </c>
      <c r="C24" s="20">
        <f t="shared" si="3"/>
        <v>0</v>
      </c>
      <c r="D24" s="20">
        <f>(B24*H6)+(C24*H7)</f>
        <v>0</v>
      </c>
      <c r="E24" s="20">
        <f t="shared" si="2"/>
        <v>0</v>
      </c>
      <c r="F24" s="21">
        <f t="shared" si="0"/>
        <v>0</v>
      </c>
      <c r="G24" s="4"/>
      <c r="H24" s="4"/>
      <c r="I24" s="4"/>
      <c r="J24" s="4"/>
      <c r="K24" s="4"/>
      <c r="L24" s="4"/>
      <c r="M24" s="4"/>
      <c r="N24" s="4"/>
      <c r="O24" s="5"/>
    </row>
    <row r="25" spans="1:15" x14ac:dyDescent="0.25">
      <c r="A25" s="23">
        <v>2037</v>
      </c>
      <c r="B25" s="20">
        <f t="shared" si="1"/>
        <v>0</v>
      </c>
      <c r="C25" s="20">
        <f t="shared" si="3"/>
        <v>0</v>
      </c>
      <c r="D25" s="20">
        <f>(B25*H6)+(C25*H7)</f>
        <v>0</v>
      </c>
      <c r="E25" s="20">
        <f t="shared" si="2"/>
        <v>0</v>
      </c>
      <c r="F25" s="21">
        <f t="shared" si="0"/>
        <v>0</v>
      </c>
      <c r="G25" s="4"/>
      <c r="H25" s="4"/>
      <c r="I25" s="4"/>
      <c r="J25" s="4"/>
      <c r="K25" s="4"/>
      <c r="L25" s="4"/>
      <c r="M25" s="4"/>
      <c r="N25" s="4"/>
      <c r="O25" s="5"/>
    </row>
    <row r="26" spans="1:15" x14ac:dyDescent="0.25">
      <c r="A26" s="23">
        <v>2038</v>
      </c>
      <c r="B26" s="20">
        <f t="shared" si="1"/>
        <v>0</v>
      </c>
      <c r="C26" s="20">
        <f t="shared" si="3"/>
        <v>0</v>
      </c>
      <c r="D26" s="20">
        <f>(B26*H6)+(C26*H7)</f>
        <v>0</v>
      </c>
      <c r="E26" s="20">
        <f t="shared" si="2"/>
        <v>0</v>
      </c>
      <c r="F26" s="21">
        <f t="shared" si="0"/>
        <v>0</v>
      </c>
      <c r="G26" s="4"/>
      <c r="H26" s="4"/>
      <c r="I26" s="4"/>
      <c r="J26" s="4"/>
      <c r="K26" s="4"/>
      <c r="L26" s="4"/>
      <c r="M26" s="4"/>
      <c r="N26" s="4"/>
      <c r="O26" s="5"/>
    </row>
    <row r="27" spans="1:15" x14ac:dyDescent="0.25">
      <c r="A27" s="23">
        <v>2039</v>
      </c>
      <c r="B27" s="20">
        <f t="shared" si="1"/>
        <v>0</v>
      </c>
      <c r="C27" s="20">
        <f t="shared" si="3"/>
        <v>0</v>
      </c>
      <c r="D27" s="20">
        <f>(B27*H6)+(C27*H7)</f>
        <v>0</v>
      </c>
      <c r="E27" s="20">
        <f t="shared" si="2"/>
        <v>0</v>
      </c>
      <c r="F27" s="21">
        <f t="shared" si="0"/>
        <v>0</v>
      </c>
      <c r="G27" s="4"/>
      <c r="H27" s="4"/>
      <c r="I27" s="4"/>
      <c r="J27" s="4"/>
      <c r="K27" s="4"/>
      <c r="L27" s="4"/>
      <c r="M27" s="4"/>
      <c r="N27" s="4"/>
      <c r="O27" s="5"/>
    </row>
    <row r="28" spans="1:15" x14ac:dyDescent="0.25">
      <c r="A28" s="23">
        <v>2040</v>
      </c>
      <c r="B28" s="20">
        <f t="shared" si="1"/>
        <v>0</v>
      </c>
      <c r="C28" s="20">
        <f t="shared" si="3"/>
        <v>0</v>
      </c>
      <c r="D28" s="20">
        <f>(B28*H6)+(C28*H7)</f>
        <v>0</v>
      </c>
      <c r="E28" s="20">
        <f t="shared" si="2"/>
        <v>0</v>
      </c>
      <c r="F28" s="21">
        <f t="shared" si="0"/>
        <v>0</v>
      </c>
      <c r="G28" s="4"/>
      <c r="H28" s="4"/>
      <c r="I28" s="4"/>
      <c r="J28" s="4"/>
      <c r="K28" s="4"/>
      <c r="L28" s="4"/>
      <c r="M28" s="4"/>
      <c r="N28" s="4"/>
      <c r="O28" s="5"/>
    </row>
    <row r="29" spans="1:15" x14ac:dyDescent="0.25">
      <c r="A29" s="23">
        <v>2041</v>
      </c>
      <c r="B29" s="20">
        <f t="shared" si="1"/>
        <v>0</v>
      </c>
      <c r="C29" s="20">
        <f t="shared" si="3"/>
        <v>0</v>
      </c>
      <c r="D29" s="20">
        <f>(B29*H6)+(C29*H7)</f>
        <v>0</v>
      </c>
      <c r="E29" s="20">
        <f t="shared" si="2"/>
        <v>0</v>
      </c>
      <c r="F29" s="21">
        <f t="shared" si="0"/>
        <v>0</v>
      </c>
      <c r="G29" s="4"/>
      <c r="H29" s="4"/>
      <c r="I29" s="4"/>
      <c r="J29" s="4"/>
      <c r="K29" s="4"/>
      <c r="L29" s="4"/>
      <c r="M29" s="4"/>
      <c r="N29" s="4"/>
      <c r="O29" s="5"/>
    </row>
    <row r="30" spans="1:15" x14ac:dyDescent="0.25">
      <c r="A30" s="23">
        <v>2042</v>
      </c>
      <c r="B30" s="20">
        <f t="shared" si="1"/>
        <v>0</v>
      </c>
      <c r="C30" s="20">
        <f t="shared" si="3"/>
        <v>0</v>
      </c>
      <c r="D30" s="20">
        <f>(B30*H6)+(C30*H7)</f>
        <v>0</v>
      </c>
      <c r="E30" s="20">
        <f t="shared" si="2"/>
        <v>0</v>
      </c>
      <c r="F30" s="21">
        <f t="shared" si="0"/>
        <v>0</v>
      </c>
      <c r="G30" s="4"/>
      <c r="H30" s="4"/>
      <c r="I30" s="4"/>
      <c r="J30" s="4"/>
      <c r="K30" s="4"/>
      <c r="L30" s="4"/>
      <c r="M30" s="4"/>
      <c r="N30" s="4"/>
      <c r="O30" s="5"/>
    </row>
    <row r="31" spans="1:15" x14ac:dyDescent="0.25">
      <c r="A31" s="23">
        <v>2043</v>
      </c>
      <c r="B31" s="20">
        <f t="shared" si="1"/>
        <v>0</v>
      </c>
      <c r="C31" s="20">
        <f t="shared" si="3"/>
        <v>0</v>
      </c>
      <c r="D31" s="20">
        <f>(B31*H6)+(C31*H7)</f>
        <v>0</v>
      </c>
      <c r="E31" s="20">
        <f t="shared" si="2"/>
        <v>0</v>
      </c>
      <c r="F31" s="21">
        <f t="shared" si="0"/>
        <v>0</v>
      </c>
      <c r="G31" s="4"/>
      <c r="H31" s="4"/>
      <c r="I31" s="4"/>
      <c r="J31" s="4"/>
      <c r="K31" s="4"/>
      <c r="L31" s="4"/>
      <c r="M31" s="4"/>
      <c r="N31" s="4"/>
      <c r="O31" s="5"/>
    </row>
    <row r="32" spans="1:15" x14ac:dyDescent="0.25">
      <c r="A32" s="23">
        <v>2044</v>
      </c>
      <c r="B32" s="20">
        <f t="shared" si="1"/>
        <v>0</v>
      </c>
      <c r="C32" s="20">
        <f t="shared" si="3"/>
        <v>0</v>
      </c>
      <c r="D32" s="20">
        <f>(B32*H6)+(C32*H7)</f>
        <v>0</v>
      </c>
      <c r="E32" s="20">
        <f t="shared" si="2"/>
        <v>0</v>
      </c>
      <c r="F32" s="21">
        <f t="shared" si="0"/>
        <v>0</v>
      </c>
      <c r="G32" s="4"/>
      <c r="H32" s="4"/>
      <c r="I32" s="4"/>
      <c r="J32" s="4"/>
      <c r="K32" s="4"/>
      <c r="L32" s="4"/>
      <c r="M32" s="4"/>
      <c r="N32" s="4"/>
      <c r="O32" s="5"/>
    </row>
    <row r="33" spans="1:15" x14ac:dyDescent="0.25">
      <c r="A33" s="23">
        <v>2045</v>
      </c>
      <c r="B33" s="20">
        <f t="shared" si="1"/>
        <v>0</v>
      </c>
      <c r="C33" s="20">
        <f t="shared" si="3"/>
        <v>0</v>
      </c>
      <c r="D33" s="20">
        <f>(B33*H6)+(C33*H7)</f>
        <v>0</v>
      </c>
      <c r="E33" s="20">
        <f t="shared" si="2"/>
        <v>0</v>
      </c>
      <c r="F33" s="21">
        <f t="shared" si="0"/>
        <v>0</v>
      </c>
      <c r="G33" s="4"/>
      <c r="H33" s="4"/>
      <c r="I33" s="4"/>
      <c r="J33" s="4"/>
      <c r="K33" s="4"/>
      <c r="L33" s="4"/>
      <c r="M33" s="4"/>
      <c r="N33" s="4"/>
      <c r="O33" s="5"/>
    </row>
    <row r="34" spans="1:15" x14ac:dyDescent="0.25">
      <c r="A34" s="23">
        <v>2046</v>
      </c>
      <c r="B34" s="20">
        <f t="shared" si="1"/>
        <v>0</v>
      </c>
      <c r="C34" s="20">
        <f t="shared" si="3"/>
        <v>0</v>
      </c>
      <c r="D34" s="20">
        <f>(B34*H6)+(C34*H7)</f>
        <v>0</v>
      </c>
      <c r="E34" s="20">
        <f>E33</f>
        <v>0</v>
      </c>
      <c r="F34" s="21">
        <f t="shared" si="0"/>
        <v>0</v>
      </c>
      <c r="G34" s="4"/>
      <c r="H34" s="4"/>
      <c r="I34" s="4"/>
      <c r="J34" s="4"/>
      <c r="K34" s="4"/>
      <c r="L34" s="4"/>
      <c r="M34" s="4"/>
      <c r="N34" s="4"/>
      <c r="O34" s="5"/>
    </row>
    <row r="35" spans="1:15" x14ac:dyDescent="0.25">
      <c r="A35" s="23">
        <v>2047</v>
      </c>
      <c r="B35" s="20">
        <f t="shared" si="1"/>
        <v>0</v>
      </c>
      <c r="C35" s="20">
        <f t="shared" si="3"/>
        <v>0</v>
      </c>
      <c r="D35" s="20">
        <f>(B35*H6)+(C35*H7)</f>
        <v>0</v>
      </c>
      <c r="E35" s="20">
        <f t="shared" si="2"/>
        <v>0</v>
      </c>
      <c r="F35" s="21">
        <f t="shared" si="0"/>
        <v>0</v>
      </c>
      <c r="G35" s="4"/>
      <c r="H35" s="4"/>
      <c r="I35" s="4"/>
      <c r="J35" s="4"/>
      <c r="K35" s="4"/>
      <c r="L35" s="4"/>
      <c r="M35" s="4"/>
      <c r="N35" s="4"/>
      <c r="O35" s="5"/>
    </row>
    <row r="36" spans="1:15" x14ac:dyDescent="0.25">
      <c r="A36" s="23">
        <v>2048</v>
      </c>
      <c r="B36" s="20">
        <f t="shared" si="1"/>
        <v>0</v>
      </c>
      <c r="C36" s="20">
        <f t="shared" si="3"/>
        <v>0</v>
      </c>
      <c r="D36" s="20">
        <f>(B36*H6)+(C36*H7)</f>
        <v>0</v>
      </c>
      <c r="E36" s="20">
        <f t="shared" si="2"/>
        <v>0</v>
      </c>
      <c r="F36" s="21">
        <f t="shared" si="0"/>
        <v>0</v>
      </c>
      <c r="G36" s="4"/>
      <c r="H36" s="4"/>
      <c r="I36" s="4"/>
      <c r="J36" s="4"/>
      <c r="K36" s="4"/>
      <c r="L36" s="4"/>
      <c r="M36" s="4"/>
      <c r="N36" s="4"/>
      <c r="O36" s="5"/>
    </row>
    <row r="37" spans="1:15" x14ac:dyDescent="0.25">
      <c r="A37" s="23">
        <v>2049</v>
      </c>
      <c r="B37" s="20">
        <f t="shared" si="1"/>
        <v>0</v>
      </c>
      <c r="C37" s="20">
        <f t="shared" si="3"/>
        <v>0</v>
      </c>
      <c r="D37" s="20">
        <f>(B37*H6)+(C37*H7)</f>
        <v>0</v>
      </c>
      <c r="E37" s="20">
        <f t="shared" si="2"/>
        <v>0</v>
      </c>
      <c r="F37" s="21">
        <f t="shared" si="0"/>
        <v>0</v>
      </c>
      <c r="G37" s="4"/>
      <c r="H37" s="4"/>
      <c r="I37" s="4"/>
      <c r="J37" s="4"/>
      <c r="K37" s="4"/>
      <c r="L37" s="4"/>
      <c r="M37" s="4"/>
      <c r="N37" s="4"/>
      <c r="O37" s="5"/>
    </row>
    <row r="38" spans="1:15" x14ac:dyDescent="0.25">
      <c r="A38" s="23">
        <v>2050</v>
      </c>
      <c r="B38" s="20">
        <f t="shared" si="1"/>
        <v>0</v>
      </c>
      <c r="C38" s="20">
        <f t="shared" si="3"/>
        <v>0</v>
      </c>
      <c r="D38" s="20">
        <f>(B38*H6)+(C38*H7)</f>
        <v>0</v>
      </c>
      <c r="E38" s="20">
        <f t="shared" si="2"/>
        <v>0</v>
      </c>
      <c r="F38" s="21">
        <f t="shared" si="0"/>
        <v>0</v>
      </c>
      <c r="G38" s="4"/>
      <c r="H38" s="4"/>
      <c r="I38" s="4"/>
      <c r="J38" s="4"/>
      <c r="K38" s="4"/>
      <c r="L38" s="4"/>
      <c r="M38" s="4"/>
      <c r="N38" s="4"/>
      <c r="O38" s="5"/>
    </row>
    <row r="39" spans="1:15" x14ac:dyDescent="0.25">
      <c r="A39" s="23">
        <v>2051</v>
      </c>
      <c r="B39" s="20">
        <f t="shared" si="1"/>
        <v>0</v>
      </c>
      <c r="C39" s="20">
        <f t="shared" si="3"/>
        <v>0</v>
      </c>
      <c r="D39" s="20">
        <f>(B39*H6)+(C39*H7)</f>
        <v>0</v>
      </c>
      <c r="E39" s="20">
        <f t="shared" si="2"/>
        <v>0</v>
      </c>
      <c r="F39" s="21">
        <f t="shared" si="0"/>
        <v>0</v>
      </c>
      <c r="G39" s="4"/>
      <c r="H39" s="4"/>
      <c r="I39" s="4"/>
      <c r="J39" s="4"/>
      <c r="K39" s="4"/>
      <c r="L39" s="4"/>
      <c r="M39" s="4"/>
      <c r="N39" s="4"/>
      <c r="O39" s="5"/>
    </row>
    <row r="40" spans="1:15" x14ac:dyDescent="0.25">
      <c r="A40" s="23">
        <v>2052</v>
      </c>
      <c r="B40" s="20">
        <f t="shared" si="1"/>
        <v>0</v>
      </c>
      <c r="C40" s="20">
        <f t="shared" si="3"/>
        <v>0</v>
      </c>
      <c r="D40" s="20">
        <f>(B40*H6)+(C40*H7)</f>
        <v>0</v>
      </c>
      <c r="E40" s="20">
        <f t="shared" si="2"/>
        <v>0</v>
      </c>
      <c r="F40" s="21">
        <f t="shared" si="0"/>
        <v>0</v>
      </c>
      <c r="G40" s="4"/>
      <c r="H40" s="4"/>
      <c r="I40" s="4"/>
      <c r="J40" s="4"/>
      <c r="K40" s="4"/>
      <c r="L40" s="4"/>
      <c r="M40" s="4"/>
      <c r="N40" s="4"/>
      <c r="O40" s="5"/>
    </row>
    <row r="41" spans="1:15" x14ac:dyDescent="0.25">
      <c r="A41" s="23">
        <v>2053</v>
      </c>
      <c r="B41" s="20">
        <f t="shared" si="1"/>
        <v>0</v>
      </c>
      <c r="C41" s="20">
        <f t="shared" si="3"/>
        <v>0</v>
      </c>
      <c r="D41" s="21">
        <f>(B41*H6)</f>
        <v>0</v>
      </c>
      <c r="E41" s="20">
        <f t="shared" si="2"/>
        <v>0</v>
      </c>
      <c r="F41" s="21">
        <f t="shared" si="0"/>
        <v>0</v>
      </c>
      <c r="G41" s="4"/>
      <c r="H41" s="4"/>
      <c r="I41" s="4"/>
      <c r="J41" s="4"/>
      <c r="K41" s="4"/>
      <c r="L41" s="4"/>
      <c r="M41" s="4"/>
      <c r="N41" s="4"/>
      <c r="O41" s="5"/>
    </row>
    <row r="42" spans="1:15" ht="16.5" thickBot="1" x14ac:dyDescent="0.3">
      <c r="A42" s="22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</row>
    <row r="43" spans="1:15" ht="19.5" thickBot="1" x14ac:dyDescent="0.35">
      <c r="A43" s="14" t="s">
        <v>18</v>
      </c>
      <c r="B43" s="13" t="s">
        <v>19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2"/>
    </row>
  </sheetData>
  <mergeCells count="1">
    <mergeCell ref="A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Uitleg</vt:lpstr>
      <vt:lpstr>Exploitatie</vt:lpstr>
      <vt:lpstr>Hypotheek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Jorgo Smaal</cp:lastModifiedBy>
  <dcterms:created xsi:type="dcterms:W3CDTF">2018-09-15T14:48:20Z</dcterms:created>
  <dcterms:modified xsi:type="dcterms:W3CDTF">2023-10-28T20:12:03Z</dcterms:modified>
</cp:coreProperties>
</file>